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sedaakgul/Desktop/"/>
    </mc:Choice>
  </mc:AlternateContent>
  <xr:revisionPtr revIDLastSave="0" documentId="13_ncr:1_{393D802B-0570-FE49-A09A-59FF2E3EEDB3}" xr6:coauthVersionLast="47" xr6:coauthVersionMax="47" xr10:uidLastSave="{00000000-0000-0000-0000-000000000000}"/>
  <bookViews>
    <workbookView xWindow="0" yWindow="740" windowWidth="34560" windowHeight="21600" activeTab="3" xr2:uid="{00000000-000D-0000-FFFF-FFFF00000000}"/>
  </bookViews>
  <sheets>
    <sheet name="Agenda" sheetId="6" r:id="rId1"/>
    <sheet name="Chart" sheetId="8" r:id="rId2"/>
    <sheet name="Pivot_Table" sheetId="9" r:id="rId3"/>
    <sheet name="Pass_CarriedbyCountryEachYear" sheetId="5" r:id="rId4"/>
  </sheets>
  <definedNames>
    <definedName name="LabelsTable">Pass_CarriedbyCountryEachYear!$BE$1:$BF$6</definedName>
  </definedNames>
  <calcPr calcId="191029"/>
  <pivotCaches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2" i="5" l="1"/>
  <c r="BA3" i="5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AX137" i="5"/>
  <c r="AY137" i="5"/>
  <c r="AX49" i="5"/>
  <c r="AY49" i="5"/>
  <c r="AX175" i="5"/>
  <c r="AY175" i="5"/>
  <c r="AX97" i="5"/>
  <c r="AY97" i="5"/>
  <c r="AX85" i="5"/>
  <c r="AY85" i="5"/>
  <c r="AX35" i="5"/>
  <c r="AY35" i="5"/>
  <c r="AX129" i="5"/>
  <c r="AY129" i="5"/>
  <c r="AX10" i="5"/>
  <c r="AY10" i="5"/>
  <c r="AX38" i="5"/>
  <c r="AY38" i="5"/>
  <c r="AX93" i="5"/>
  <c r="AY93" i="5"/>
  <c r="AX82" i="5"/>
  <c r="AY82" i="5"/>
  <c r="AX61" i="5"/>
  <c r="AY61" i="5"/>
  <c r="AX73" i="5"/>
  <c r="AY73" i="5"/>
  <c r="AX172" i="5"/>
  <c r="AY172" i="5"/>
  <c r="AX112" i="5"/>
  <c r="AY112" i="5"/>
  <c r="AX42" i="5"/>
  <c r="AY42" i="5"/>
  <c r="AX148" i="5"/>
  <c r="AY148" i="5"/>
  <c r="AX156" i="5"/>
  <c r="AY156" i="5"/>
  <c r="AX161" i="5"/>
  <c r="AY161" i="5"/>
  <c r="AX65" i="5"/>
  <c r="AY65" i="5"/>
  <c r="AX170" i="5"/>
  <c r="AY170" i="5"/>
  <c r="AX136" i="5"/>
  <c r="AY136" i="5"/>
  <c r="AX9" i="5"/>
  <c r="AY9" i="5"/>
  <c r="AX95" i="5"/>
  <c r="AY95" i="5"/>
  <c r="AX72" i="5"/>
  <c r="AY72" i="5"/>
  <c r="AX142" i="5"/>
  <c r="AY142" i="5"/>
  <c r="AX179" i="5"/>
  <c r="AY179" i="5"/>
  <c r="AX134" i="5"/>
  <c r="AY134" i="5"/>
  <c r="AX105" i="5"/>
  <c r="AY105" i="5"/>
  <c r="AX8" i="5"/>
  <c r="AY8" i="5"/>
  <c r="AX147" i="5"/>
  <c r="AY147" i="5"/>
  <c r="AX153" i="5"/>
  <c r="AY153" i="5"/>
  <c r="AX44" i="5"/>
  <c r="AY44" i="5"/>
  <c r="AX3" i="5"/>
  <c r="AY3" i="5"/>
  <c r="AX27" i="5"/>
  <c r="AY27" i="5"/>
  <c r="AX177" i="5"/>
  <c r="AY177" i="5"/>
  <c r="AX118" i="5"/>
  <c r="AY118" i="5"/>
  <c r="AX124" i="5"/>
  <c r="AY124" i="5"/>
  <c r="AX84" i="5"/>
  <c r="AY84" i="5"/>
  <c r="AX131" i="5"/>
  <c r="AY131" i="5"/>
  <c r="AX87" i="5"/>
  <c r="AY87" i="5"/>
  <c r="AX79" i="5"/>
  <c r="AY79" i="5"/>
  <c r="AX78" i="5"/>
  <c r="AY78" i="5"/>
  <c r="AX53" i="5"/>
  <c r="AY53" i="5"/>
  <c r="AX47" i="5"/>
  <c r="AY47" i="5"/>
  <c r="AX163" i="5"/>
  <c r="AY163" i="5"/>
  <c r="AX121" i="5"/>
  <c r="AY121" i="5"/>
  <c r="AX56" i="5"/>
  <c r="AY56" i="5"/>
  <c r="AX45" i="5"/>
  <c r="AY45" i="5"/>
  <c r="AX69" i="5"/>
  <c r="AY69" i="5"/>
  <c r="AX160" i="5"/>
  <c r="AY160" i="5"/>
  <c r="AX180" i="5"/>
  <c r="AY180" i="5"/>
  <c r="AX120" i="5"/>
  <c r="AY120" i="5"/>
  <c r="AX66" i="5"/>
  <c r="AY66" i="5"/>
  <c r="AX94" i="5"/>
  <c r="AY94" i="5"/>
  <c r="AX39" i="5"/>
  <c r="AY39" i="5"/>
  <c r="AX7" i="5"/>
  <c r="AY7" i="5"/>
  <c r="AX107" i="5"/>
  <c r="AY107" i="5"/>
  <c r="AX178" i="5"/>
  <c r="AY178" i="5"/>
  <c r="AX140" i="5"/>
  <c r="AY140" i="5"/>
  <c r="AX6" i="5"/>
  <c r="AY6" i="5"/>
  <c r="AX119" i="5"/>
  <c r="AY119" i="5"/>
  <c r="AX32" i="5"/>
  <c r="AY32" i="5"/>
  <c r="AX158" i="5"/>
  <c r="AY158" i="5"/>
  <c r="AX135" i="5"/>
  <c r="AY135" i="5"/>
  <c r="AX162" i="5"/>
  <c r="AY162" i="5"/>
  <c r="AX174" i="5"/>
  <c r="AY174" i="5"/>
  <c r="AX146" i="5"/>
  <c r="AY146" i="5"/>
  <c r="AX181" i="5"/>
  <c r="AY181" i="5"/>
  <c r="AX114" i="5"/>
  <c r="AY114" i="5"/>
  <c r="AX48" i="5"/>
  <c r="AY48" i="5"/>
  <c r="AX70" i="5"/>
  <c r="AY70" i="5"/>
  <c r="AX13" i="5"/>
  <c r="AY13" i="5"/>
  <c r="AX17" i="5"/>
  <c r="AY17" i="5"/>
  <c r="AX29" i="5"/>
  <c r="AY29" i="5"/>
  <c r="AX108" i="5"/>
  <c r="AY108" i="5"/>
  <c r="AX12" i="5"/>
  <c r="AY12" i="5"/>
  <c r="AX50" i="5"/>
  <c r="AY50" i="5"/>
  <c r="AX16" i="5"/>
  <c r="AY16" i="5"/>
  <c r="AX76" i="5"/>
  <c r="AY76" i="5"/>
  <c r="AX4" i="5"/>
  <c r="AY4" i="5"/>
  <c r="AX62" i="5"/>
  <c r="AY62" i="5"/>
  <c r="AX75" i="5"/>
  <c r="AY75" i="5"/>
  <c r="AX60" i="5"/>
  <c r="AY60" i="5"/>
  <c r="AX173" i="5"/>
  <c r="AY173" i="5"/>
  <c r="AX132" i="5"/>
  <c r="AY132" i="5"/>
  <c r="AX15" i="5"/>
  <c r="AY15" i="5"/>
  <c r="AX55" i="5"/>
  <c r="AY55" i="5"/>
  <c r="AX122" i="5"/>
  <c r="AY122" i="5"/>
  <c r="AX91" i="5"/>
  <c r="AY91" i="5"/>
  <c r="AX77" i="5"/>
  <c r="AY77" i="5"/>
  <c r="AX165" i="5"/>
  <c r="AY165" i="5"/>
  <c r="AX171" i="5"/>
  <c r="AY171" i="5"/>
  <c r="AX71" i="5"/>
  <c r="AY71" i="5"/>
  <c r="AX117" i="5"/>
  <c r="AY117" i="5"/>
  <c r="AX92" i="5"/>
  <c r="AY92" i="5"/>
  <c r="AX139" i="5"/>
  <c r="AY139" i="5"/>
  <c r="AX99" i="5"/>
  <c r="AY99" i="5"/>
  <c r="AX138" i="5"/>
  <c r="AY138" i="5"/>
  <c r="AX21" i="5"/>
  <c r="AY21" i="5"/>
  <c r="AX157" i="5"/>
  <c r="AY157" i="5"/>
  <c r="AX154" i="5"/>
  <c r="AY154" i="5"/>
  <c r="AX80" i="5"/>
  <c r="AY80" i="5"/>
  <c r="AX168" i="5"/>
  <c r="AY168" i="5"/>
  <c r="AX126" i="5"/>
  <c r="AY126" i="5"/>
  <c r="AX89" i="5"/>
  <c r="AY89" i="5"/>
  <c r="AX18" i="5"/>
  <c r="AY18" i="5"/>
  <c r="AX128" i="5"/>
  <c r="AY128" i="5"/>
  <c r="AX159" i="5"/>
  <c r="AY159" i="5"/>
  <c r="AX116" i="5"/>
  <c r="AY116" i="5"/>
  <c r="AX141" i="5"/>
  <c r="AY141" i="5"/>
  <c r="AX51" i="5"/>
  <c r="AY51" i="5"/>
  <c r="AX109" i="5"/>
  <c r="AY109" i="5"/>
  <c r="AX83" i="5"/>
  <c r="AY83" i="5"/>
  <c r="AX125" i="5"/>
  <c r="AY125" i="5"/>
  <c r="AX176" i="5"/>
  <c r="AY176" i="5"/>
  <c r="AX96" i="5"/>
  <c r="AY96" i="5"/>
  <c r="AX20" i="5"/>
  <c r="AY20" i="5"/>
  <c r="AX30" i="5"/>
  <c r="AY30" i="5"/>
  <c r="AX152" i="5"/>
  <c r="AY152" i="5"/>
  <c r="AX151" i="5"/>
  <c r="AY151" i="5"/>
  <c r="AX63" i="5"/>
  <c r="AY63" i="5"/>
  <c r="AX33" i="5"/>
  <c r="AY33" i="5"/>
  <c r="AX64" i="5"/>
  <c r="AY64" i="5"/>
  <c r="AX40" i="5"/>
  <c r="AY40" i="5"/>
  <c r="AX54" i="5"/>
  <c r="AY54" i="5"/>
  <c r="AX81" i="5"/>
  <c r="AY81" i="5"/>
  <c r="AX111" i="5"/>
  <c r="AY111" i="5"/>
  <c r="AX46" i="5"/>
  <c r="AY46" i="5"/>
  <c r="AX28" i="5"/>
  <c r="AY28" i="5"/>
  <c r="AX52" i="5"/>
  <c r="AY52" i="5"/>
  <c r="AX36" i="5"/>
  <c r="AY36" i="5"/>
  <c r="AX43" i="5"/>
  <c r="AY43" i="5"/>
  <c r="AX58" i="5"/>
  <c r="AY58" i="5"/>
  <c r="AX14" i="5"/>
  <c r="AY14" i="5"/>
  <c r="AX149" i="5"/>
  <c r="AY149" i="5"/>
  <c r="AX150" i="5"/>
  <c r="AY150" i="5"/>
  <c r="AX169" i="5"/>
  <c r="AY169" i="5"/>
  <c r="AX23" i="5"/>
  <c r="AY23" i="5"/>
  <c r="AX123" i="5"/>
  <c r="AY123" i="5"/>
  <c r="AX100" i="5"/>
  <c r="AY100" i="5"/>
  <c r="AX115" i="5"/>
  <c r="AY115" i="5"/>
  <c r="AX166" i="5"/>
  <c r="AY166" i="5"/>
  <c r="AX24" i="5"/>
  <c r="AY24" i="5"/>
  <c r="AX113" i="5"/>
  <c r="AY113" i="5"/>
  <c r="AX103" i="5"/>
  <c r="AY103" i="5"/>
  <c r="AX143" i="5"/>
  <c r="AY143" i="5"/>
  <c r="AX155" i="5"/>
  <c r="AY155" i="5"/>
  <c r="AX31" i="5"/>
  <c r="AY31" i="5"/>
  <c r="AX11" i="5"/>
  <c r="AY11" i="5"/>
  <c r="AX59" i="5"/>
  <c r="AY59" i="5"/>
  <c r="AX98" i="5"/>
  <c r="AY98" i="5"/>
  <c r="AX130" i="5"/>
  <c r="AY130" i="5"/>
  <c r="AX164" i="5"/>
  <c r="AY164" i="5"/>
  <c r="AX34" i="5"/>
  <c r="AY34" i="5"/>
  <c r="AX26" i="5"/>
  <c r="AY26" i="5"/>
  <c r="AX88" i="5"/>
  <c r="AY88" i="5"/>
  <c r="AX110" i="5"/>
  <c r="AY110" i="5"/>
  <c r="AX102" i="5"/>
  <c r="AY102" i="5"/>
  <c r="AX22" i="5"/>
  <c r="AY22" i="5"/>
  <c r="AX133" i="5"/>
  <c r="AY133" i="5"/>
  <c r="AX167" i="5"/>
  <c r="AY167" i="5"/>
  <c r="AX68" i="5"/>
  <c r="AY68" i="5"/>
  <c r="AX57" i="5"/>
  <c r="AY57" i="5"/>
  <c r="AX19" i="5"/>
  <c r="AY19" i="5"/>
  <c r="AX90" i="5"/>
  <c r="AY90" i="5"/>
  <c r="AX144" i="5"/>
  <c r="AY144" i="5"/>
  <c r="AX67" i="5"/>
  <c r="AY67" i="5"/>
  <c r="AX25" i="5"/>
  <c r="AY25" i="5"/>
  <c r="AX5" i="5"/>
  <c r="AY5" i="5"/>
  <c r="AX2" i="5"/>
  <c r="AY2" i="5"/>
  <c r="AX104" i="5"/>
  <c r="AY104" i="5"/>
  <c r="AX74" i="5"/>
  <c r="AY74" i="5"/>
  <c r="AX145" i="5"/>
  <c r="AY145" i="5"/>
  <c r="AX37" i="5"/>
  <c r="AY37" i="5"/>
  <c r="AX41" i="5"/>
  <c r="AY41" i="5"/>
  <c r="AX86" i="5"/>
  <c r="AY86" i="5"/>
  <c r="AX127" i="5"/>
  <c r="AY127" i="5"/>
  <c r="AX101" i="5"/>
  <c r="AY101" i="5"/>
  <c r="AY106" i="5"/>
  <c r="AX106" i="5"/>
  <c r="AW137" i="5"/>
  <c r="AZ137" i="5" s="1"/>
  <c r="AW49" i="5"/>
  <c r="AZ49" i="5" s="1"/>
  <c r="AW175" i="5"/>
  <c r="AZ175" i="5" s="1"/>
  <c r="AW97" i="5"/>
  <c r="AZ97" i="5" s="1"/>
  <c r="AW85" i="5"/>
  <c r="AZ85" i="5" s="1"/>
  <c r="AW35" i="5"/>
  <c r="AZ35" i="5" s="1"/>
  <c r="AW129" i="5"/>
  <c r="AZ129" i="5" s="1"/>
  <c r="AW10" i="5"/>
  <c r="AZ10" i="5" s="1"/>
  <c r="AW38" i="5"/>
  <c r="AZ38" i="5" s="1"/>
  <c r="AW93" i="5"/>
  <c r="AZ93" i="5" s="1"/>
  <c r="AW82" i="5"/>
  <c r="AZ82" i="5" s="1"/>
  <c r="AW61" i="5"/>
  <c r="AZ61" i="5" s="1"/>
  <c r="AW73" i="5"/>
  <c r="AZ73" i="5" s="1"/>
  <c r="AW172" i="5"/>
  <c r="AZ172" i="5" s="1"/>
  <c r="AW112" i="5"/>
  <c r="AZ112" i="5" s="1"/>
  <c r="AW42" i="5"/>
  <c r="AZ42" i="5" s="1"/>
  <c r="AW148" i="5"/>
  <c r="AZ148" i="5" s="1"/>
  <c r="AW156" i="5"/>
  <c r="AZ156" i="5" s="1"/>
  <c r="AW161" i="5"/>
  <c r="AZ161" i="5" s="1"/>
  <c r="AW65" i="5"/>
  <c r="AZ65" i="5" s="1"/>
  <c r="AW170" i="5"/>
  <c r="AZ170" i="5" s="1"/>
  <c r="AW136" i="5"/>
  <c r="AZ136" i="5" s="1"/>
  <c r="AW9" i="5"/>
  <c r="AZ9" i="5" s="1"/>
  <c r="AW95" i="5"/>
  <c r="AZ95" i="5" s="1"/>
  <c r="AW72" i="5"/>
  <c r="AZ72" i="5" s="1"/>
  <c r="AW142" i="5"/>
  <c r="AZ142" i="5" s="1"/>
  <c r="AW179" i="5"/>
  <c r="AZ179" i="5" s="1"/>
  <c r="AW134" i="5"/>
  <c r="AZ134" i="5" s="1"/>
  <c r="AW105" i="5"/>
  <c r="AZ105" i="5" s="1"/>
  <c r="AW8" i="5"/>
  <c r="AZ8" i="5" s="1"/>
  <c r="AW147" i="5"/>
  <c r="AZ147" i="5" s="1"/>
  <c r="AW153" i="5"/>
  <c r="AZ153" i="5" s="1"/>
  <c r="AW44" i="5"/>
  <c r="AZ44" i="5" s="1"/>
  <c r="AW3" i="5"/>
  <c r="AZ3" i="5" s="1"/>
  <c r="AW27" i="5"/>
  <c r="AZ27" i="5" s="1"/>
  <c r="AW177" i="5"/>
  <c r="AZ177" i="5" s="1"/>
  <c r="AW118" i="5"/>
  <c r="AZ118" i="5" s="1"/>
  <c r="AW124" i="5"/>
  <c r="AZ124" i="5" s="1"/>
  <c r="AW84" i="5"/>
  <c r="AZ84" i="5" s="1"/>
  <c r="AW131" i="5"/>
  <c r="AZ131" i="5" s="1"/>
  <c r="AW87" i="5"/>
  <c r="AZ87" i="5" s="1"/>
  <c r="AW79" i="5"/>
  <c r="AZ79" i="5" s="1"/>
  <c r="AW78" i="5"/>
  <c r="AZ78" i="5" s="1"/>
  <c r="AW53" i="5"/>
  <c r="AZ53" i="5" s="1"/>
  <c r="AW47" i="5"/>
  <c r="AZ47" i="5" s="1"/>
  <c r="AW163" i="5"/>
  <c r="AZ163" i="5" s="1"/>
  <c r="AW121" i="5"/>
  <c r="AZ121" i="5" s="1"/>
  <c r="AW56" i="5"/>
  <c r="AZ56" i="5" s="1"/>
  <c r="AW45" i="5"/>
  <c r="AZ45" i="5" s="1"/>
  <c r="AW69" i="5"/>
  <c r="AZ69" i="5" s="1"/>
  <c r="AW160" i="5"/>
  <c r="AZ160" i="5" s="1"/>
  <c r="AW180" i="5"/>
  <c r="AZ180" i="5" s="1"/>
  <c r="AW120" i="5"/>
  <c r="AZ120" i="5" s="1"/>
  <c r="AW66" i="5"/>
  <c r="AZ66" i="5" s="1"/>
  <c r="AW94" i="5"/>
  <c r="AZ94" i="5" s="1"/>
  <c r="AW39" i="5"/>
  <c r="AZ39" i="5" s="1"/>
  <c r="AW7" i="5"/>
  <c r="AZ7" i="5" s="1"/>
  <c r="AW107" i="5"/>
  <c r="AZ107" i="5" s="1"/>
  <c r="AW178" i="5"/>
  <c r="AZ178" i="5" s="1"/>
  <c r="AW140" i="5"/>
  <c r="AZ140" i="5" s="1"/>
  <c r="AW6" i="5"/>
  <c r="AZ6" i="5" s="1"/>
  <c r="AW119" i="5"/>
  <c r="AZ119" i="5" s="1"/>
  <c r="AW32" i="5"/>
  <c r="AZ32" i="5" s="1"/>
  <c r="AW158" i="5"/>
  <c r="AZ158" i="5" s="1"/>
  <c r="AW135" i="5"/>
  <c r="AZ135" i="5" s="1"/>
  <c r="AW162" i="5"/>
  <c r="AZ162" i="5" s="1"/>
  <c r="AW174" i="5"/>
  <c r="AZ174" i="5" s="1"/>
  <c r="AW146" i="5"/>
  <c r="AZ146" i="5" s="1"/>
  <c r="AW181" i="5"/>
  <c r="AZ181" i="5" s="1"/>
  <c r="AW114" i="5"/>
  <c r="AZ114" i="5" s="1"/>
  <c r="AW48" i="5"/>
  <c r="AZ48" i="5" s="1"/>
  <c r="AW70" i="5"/>
  <c r="AZ70" i="5" s="1"/>
  <c r="AW13" i="5"/>
  <c r="AZ13" i="5" s="1"/>
  <c r="AW17" i="5"/>
  <c r="AZ17" i="5" s="1"/>
  <c r="AW29" i="5"/>
  <c r="AZ29" i="5" s="1"/>
  <c r="AW108" i="5"/>
  <c r="AZ108" i="5" s="1"/>
  <c r="AW12" i="5"/>
  <c r="AZ12" i="5" s="1"/>
  <c r="AW50" i="5"/>
  <c r="AZ50" i="5" s="1"/>
  <c r="AW16" i="5"/>
  <c r="AZ16" i="5" s="1"/>
  <c r="AW76" i="5"/>
  <c r="AZ76" i="5" s="1"/>
  <c r="AW4" i="5"/>
  <c r="AZ4" i="5" s="1"/>
  <c r="AW62" i="5"/>
  <c r="AZ62" i="5" s="1"/>
  <c r="AW75" i="5"/>
  <c r="AZ75" i="5" s="1"/>
  <c r="AW60" i="5"/>
  <c r="AZ60" i="5" s="1"/>
  <c r="AW173" i="5"/>
  <c r="AZ173" i="5" s="1"/>
  <c r="AW132" i="5"/>
  <c r="AZ132" i="5" s="1"/>
  <c r="AW15" i="5"/>
  <c r="AZ15" i="5" s="1"/>
  <c r="AW55" i="5"/>
  <c r="AZ55" i="5" s="1"/>
  <c r="AW122" i="5"/>
  <c r="AZ122" i="5" s="1"/>
  <c r="AW91" i="5"/>
  <c r="AZ91" i="5" s="1"/>
  <c r="AW77" i="5"/>
  <c r="AZ77" i="5" s="1"/>
  <c r="AW165" i="5"/>
  <c r="AZ165" i="5" s="1"/>
  <c r="AW171" i="5"/>
  <c r="AZ171" i="5" s="1"/>
  <c r="AW71" i="5"/>
  <c r="AZ71" i="5" s="1"/>
  <c r="AW117" i="5"/>
  <c r="AZ117" i="5" s="1"/>
  <c r="AW92" i="5"/>
  <c r="AZ92" i="5" s="1"/>
  <c r="AW139" i="5"/>
  <c r="AZ139" i="5" s="1"/>
  <c r="AW99" i="5"/>
  <c r="AZ99" i="5" s="1"/>
  <c r="AW138" i="5"/>
  <c r="AZ138" i="5" s="1"/>
  <c r="AW21" i="5"/>
  <c r="AZ21" i="5" s="1"/>
  <c r="AW157" i="5"/>
  <c r="AZ157" i="5" s="1"/>
  <c r="AW154" i="5"/>
  <c r="AZ154" i="5" s="1"/>
  <c r="AW80" i="5"/>
  <c r="AZ80" i="5" s="1"/>
  <c r="AW168" i="5"/>
  <c r="AZ168" i="5" s="1"/>
  <c r="AW126" i="5"/>
  <c r="AZ126" i="5" s="1"/>
  <c r="AW89" i="5"/>
  <c r="AZ89" i="5" s="1"/>
  <c r="AW18" i="5"/>
  <c r="AZ18" i="5" s="1"/>
  <c r="AW128" i="5"/>
  <c r="AZ128" i="5" s="1"/>
  <c r="AW159" i="5"/>
  <c r="AZ159" i="5" s="1"/>
  <c r="AW116" i="5"/>
  <c r="AZ116" i="5" s="1"/>
  <c r="AW141" i="5"/>
  <c r="AZ141" i="5" s="1"/>
  <c r="AW51" i="5"/>
  <c r="AZ51" i="5" s="1"/>
  <c r="AW109" i="5"/>
  <c r="AZ109" i="5" s="1"/>
  <c r="AW83" i="5"/>
  <c r="AZ83" i="5" s="1"/>
  <c r="AW125" i="5"/>
  <c r="AZ125" i="5" s="1"/>
  <c r="AW176" i="5"/>
  <c r="AZ176" i="5" s="1"/>
  <c r="AW96" i="5"/>
  <c r="AZ96" i="5" s="1"/>
  <c r="AW20" i="5"/>
  <c r="AZ20" i="5" s="1"/>
  <c r="AW30" i="5"/>
  <c r="AZ30" i="5" s="1"/>
  <c r="AW152" i="5"/>
  <c r="AZ152" i="5" s="1"/>
  <c r="AW151" i="5"/>
  <c r="AZ151" i="5" s="1"/>
  <c r="AW63" i="5"/>
  <c r="AZ63" i="5" s="1"/>
  <c r="AW33" i="5"/>
  <c r="AZ33" i="5" s="1"/>
  <c r="AW64" i="5"/>
  <c r="AZ64" i="5" s="1"/>
  <c r="AW40" i="5"/>
  <c r="AZ40" i="5" s="1"/>
  <c r="AW54" i="5"/>
  <c r="AZ54" i="5" s="1"/>
  <c r="AW81" i="5"/>
  <c r="AZ81" i="5" s="1"/>
  <c r="AW111" i="5"/>
  <c r="AZ111" i="5" s="1"/>
  <c r="AW46" i="5"/>
  <c r="AZ46" i="5" s="1"/>
  <c r="AW28" i="5"/>
  <c r="AZ28" i="5" s="1"/>
  <c r="AW52" i="5"/>
  <c r="AZ52" i="5" s="1"/>
  <c r="AW36" i="5"/>
  <c r="AZ36" i="5" s="1"/>
  <c r="AW43" i="5"/>
  <c r="AZ43" i="5" s="1"/>
  <c r="AW58" i="5"/>
  <c r="AZ58" i="5" s="1"/>
  <c r="AW14" i="5"/>
  <c r="AZ14" i="5" s="1"/>
  <c r="AW149" i="5"/>
  <c r="AZ149" i="5" s="1"/>
  <c r="AW150" i="5"/>
  <c r="AZ150" i="5" s="1"/>
  <c r="AW169" i="5"/>
  <c r="AZ169" i="5" s="1"/>
  <c r="AW23" i="5"/>
  <c r="AZ23" i="5" s="1"/>
  <c r="AW123" i="5"/>
  <c r="AZ123" i="5" s="1"/>
  <c r="AW100" i="5"/>
  <c r="AZ100" i="5" s="1"/>
  <c r="AW115" i="5"/>
  <c r="AZ115" i="5" s="1"/>
  <c r="AW166" i="5"/>
  <c r="AZ166" i="5" s="1"/>
  <c r="AW24" i="5"/>
  <c r="AZ24" i="5" s="1"/>
  <c r="AW113" i="5"/>
  <c r="AZ113" i="5" s="1"/>
  <c r="AW103" i="5"/>
  <c r="AZ103" i="5" s="1"/>
  <c r="AW143" i="5"/>
  <c r="AZ143" i="5" s="1"/>
  <c r="AW155" i="5"/>
  <c r="AZ155" i="5" s="1"/>
  <c r="AW31" i="5"/>
  <c r="AZ31" i="5" s="1"/>
  <c r="AW11" i="5"/>
  <c r="AZ11" i="5" s="1"/>
  <c r="AW59" i="5"/>
  <c r="AZ59" i="5" s="1"/>
  <c r="AW98" i="5"/>
  <c r="AZ98" i="5" s="1"/>
  <c r="AW130" i="5"/>
  <c r="AZ130" i="5" s="1"/>
  <c r="AW164" i="5"/>
  <c r="AZ164" i="5" s="1"/>
  <c r="AW34" i="5"/>
  <c r="AZ34" i="5" s="1"/>
  <c r="AW26" i="5"/>
  <c r="AZ26" i="5" s="1"/>
  <c r="AW88" i="5"/>
  <c r="AZ88" i="5" s="1"/>
  <c r="AW110" i="5"/>
  <c r="AZ110" i="5" s="1"/>
  <c r="AW102" i="5"/>
  <c r="AZ102" i="5" s="1"/>
  <c r="AW22" i="5"/>
  <c r="AZ22" i="5" s="1"/>
  <c r="AW133" i="5"/>
  <c r="AZ133" i="5" s="1"/>
  <c r="AW167" i="5"/>
  <c r="AZ167" i="5" s="1"/>
  <c r="AW68" i="5"/>
  <c r="AZ68" i="5" s="1"/>
  <c r="AW57" i="5"/>
  <c r="AZ57" i="5" s="1"/>
  <c r="AW19" i="5"/>
  <c r="AZ19" i="5" s="1"/>
  <c r="AW90" i="5"/>
  <c r="AZ90" i="5" s="1"/>
  <c r="AW144" i="5"/>
  <c r="AZ144" i="5" s="1"/>
  <c r="AW67" i="5"/>
  <c r="AZ67" i="5" s="1"/>
  <c r="AW25" i="5"/>
  <c r="AZ25" i="5" s="1"/>
  <c r="AW5" i="5"/>
  <c r="AZ5" i="5" s="1"/>
  <c r="AW2" i="5"/>
  <c r="AZ2" i="5" s="1"/>
  <c r="AW104" i="5"/>
  <c r="AZ104" i="5" s="1"/>
  <c r="AW74" i="5"/>
  <c r="AZ74" i="5" s="1"/>
  <c r="AW145" i="5"/>
  <c r="AZ145" i="5" s="1"/>
  <c r="AW37" i="5"/>
  <c r="AZ37" i="5" s="1"/>
  <c r="AW41" i="5"/>
  <c r="AZ41" i="5" s="1"/>
  <c r="AW86" i="5"/>
  <c r="AZ86" i="5" s="1"/>
  <c r="AW127" i="5"/>
  <c r="AZ127" i="5" s="1"/>
  <c r="AW101" i="5"/>
  <c r="AZ101" i="5" s="1"/>
  <c r="AW106" i="5"/>
  <c r="AZ106" i="5" s="1"/>
  <c r="AV82" i="5"/>
  <c r="AV61" i="5"/>
  <c r="AV73" i="5"/>
  <c r="AV172" i="5"/>
  <c r="AV112" i="5"/>
  <c r="AV42" i="5"/>
  <c r="AV148" i="5"/>
  <c r="AV156" i="5"/>
  <c r="AV161" i="5"/>
  <c r="AV65" i="5"/>
  <c r="AV170" i="5"/>
  <c r="AV136" i="5"/>
  <c r="AV9" i="5"/>
  <c r="AV95" i="5"/>
  <c r="AV72" i="5"/>
  <c r="AV142" i="5"/>
  <c r="AV179" i="5"/>
  <c r="AV134" i="5"/>
  <c r="AV105" i="5"/>
  <c r="AV8" i="5"/>
  <c r="AV147" i="5"/>
  <c r="AV153" i="5"/>
  <c r="AV44" i="5"/>
  <c r="AV3" i="5"/>
  <c r="AV27" i="5"/>
  <c r="AV177" i="5"/>
  <c r="AV118" i="5"/>
  <c r="AV124" i="5"/>
  <c r="AV84" i="5"/>
  <c r="AV131" i="5"/>
  <c r="AV87" i="5"/>
  <c r="AV79" i="5"/>
  <c r="AV78" i="5"/>
  <c r="AV53" i="5"/>
  <c r="AV47" i="5"/>
  <c r="AV163" i="5"/>
  <c r="AV121" i="5"/>
  <c r="AV56" i="5"/>
  <c r="AV45" i="5"/>
  <c r="AV69" i="5"/>
  <c r="AV160" i="5"/>
  <c r="AV180" i="5"/>
  <c r="AV120" i="5"/>
  <c r="AV66" i="5"/>
  <c r="AV94" i="5"/>
  <c r="AV39" i="5"/>
  <c r="AV7" i="5"/>
  <c r="AV107" i="5"/>
  <c r="AV178" i="5"/>
  <c r="AV140" i="5"/>
  <c r="AV6" i="5"/>
  <c r="AV119" i="5"/>
  <c r="AV32" i="5"/>
  <c r="AV158" i="5"/>
  <c r="AV135" i="5"/>
  <c r="AV162" i="5"/>
  <c r="AV174" i="5"/>
  <c r="AV146" i="5"/>
  <c r="AV181" i="5"/>
  <c r="AV114" i="5"/>
  <c r="AV48" i="5"/>
  <c r="AV70" i="5"/>
  <c r="AV13" i="5"/>
  <c r="AV17" i="5"/>
  <c r="AV29" i="5"/>
  <c r="AV108" i="5"/>
  <c r="AV12" i="5"/>
  <c r="AV50" i="5"/>
  <c r="AV16" i="5"/>
  <c r="AV76" i="5"/>
  <c r="AV4" i="5"/>
  <c r="AV62" i="5"/>
  <c r="AV75" i="5"/>
  <c r="AV60" i="5"/>
  <c r="AV173" i="5"/>
  <c r="AV132" i="5"/>
  <c r="AV15" i="5"/>
  <c r="AV55" i="5"/>
  <c r="AV122" i="5"/>
  <c r="AV91" i="5"/>
  <c r="AV77" i="5"/>
  <c r="AV165" i="5"/>
  <c r="AV171" i="5"/>
  <c r="AV71" i="5"/>
  <c r="AV117" i="5"/>
  <c r="AV92" i="5"/>
  <c r="AV139" i="5"/>
  <c r="AV99" i="5"/>
  <c r="AV138" i="5"/>
  <c r="AV21" i="5"/>
  <c r="AV157" i="5"/>
  <c r="AV154" i="5"/>
  <c r="AV80" i="5"/>
  <c r="AV168" i="5"/>
  <c r="AV126" i="5"/>
  <c r="AV89" i="5"/>
  <c r="AV18" i="5"/>
  <c r="AV128" i="5"/>
  <c r="AV159" i="5"/>
  <c r="AV116" i="5"/>
  <c r="AV141" i="5"/>
  <c r="AV51" i="5"/>
  <c r="AV109" i="5"/>
  <c r="AV83" i="5"/>
  <c r="AV125" i="5"/>
  <c r="AV176" i="5"/>
  <c r="AV96" i="5"/>
  <c r="AV20" i="5"/>
  <c r="AV30" i="5"/>
  <c r="AV152" i="5"/>
  <c r="AV151" i="5"/>
  <c r="AV63" i="5"/>
  <c r="AV33" i="5"/>
  <c r="AV64" i="5"/>
  <c r="AV40" i="5"/>
  <c r="AV54" i="5"/>
  <c r="AV81" i="5"/>
  <c r="AV111" i="5"/>
  <c r="AV46" i="5"/>
  <c r="AV28" i="5"/>
  <c r="AV52" i="5"/>
  <c r="AV36" i="5"/>
  <c r="AV43" i="5"/>
  <c r="AV58" i="5"/>
  <c r="AV14" i="5"/>
  <c r="AV149" i="5"/>
  <c r="AV150" i="5"/>
  <c r="AV169" i="5"/>
  <c r="AV23" i="5"/>
  <c r="AV123" i="5"/>
  <c r="AV100" i="5"/>
  <c r="AV115" i="5"/>
  <c r="AV166" i="5"/>
  <c r="AV24" i="5"/>
  <c r="AV113" i="5"/>
  <c r="AV103" i="5"/>
  <c r="AV143" i="5"/>
  <c r="AV155" i="5"/>
  <c r="AV31" i="5"/>
  <c r="AV11" i="5"/>
  <c r="AV59" i="5"/>
  <c r="AV98" i="5"/>
  <c r="AV130" i="5"/>
  <c r="AV164" i="5"/>
  <c r="AV34" i="5"/>
  <c r="AV26" i="5"/>
  <c r="AV88" i="5"/>
  <c r="AV110" i="5"/>
  <c r="AV102" i="5"/>
  <c r="AV22" i="5"/>
  <c r="AV133" i="5"/>
  <c r="AV167" i="5"/>
  <c r="AV68" i="5"/>
  <c r="AV57" i="5"/>
  <c r="AV19" i="5"/>
  <c r="AV90" i="5"/>
  <c r="AV144" i="5"/>
  <c r="AV67" i="5"/>
  <c r="AV25" i="5"/>
  <c r="AV5" i="5"/>
  <c r="AV2" i="5"/>
  <c r="AV104" i="5"/>
  <c r="AV74" i="5"/>
  <c r="AV145" i="5"/>
  <c r="AV37" i="5"/>
  <c r="AV41" i="5"/>
  <c r="AV86" i="5"/>
  <c r="AV127" i="5"/>
  <c r="AV101" i="5"/>
  <c r="AV137" i="5"/>
  <c r="AV49" i="5"/>
  <c r="AV175" i="5"/>
  <c r="AV97" i="5"/>
  <c r="AV85" i="5"/>
  <c r="AV35" i="5"/>
  <c r="AV129" i="5"/>
  <c r="AV10" i="5"/>
  <c r="AV38" i="5"/>
  <c r="AV93" i="5"/>
  <c r="AV106" i="5"/>
</calcChain>
</file>

<file path=xl/sharedStrings.xml><?xml version="1.0" encoding="utf-8"?>
<sst xmlns="http://schemas.openxmlformats.org/spreadsheetml/2006/main" count="2161" uniqueCount="263">
  <si>
    <t>Iraq</t>
  </si>
  <si>
    <t>Russian Federation</t>
  </si>
  <si>
    <t>Sri Lanka</t>
  </si>
  <si>
    <t>Haiti</t>
  </si>
  <si>
    <t>Zambia</t>
  </si>
  <si>
    <t>Netherlands</t>
  </si>
  <si>
    <t>Djibouti</t>
  </si>
  <si>
    <t>Gambia, The</t>
  </si>
  <si>
    <t>Iceland</t>
  </si>
  <si>
    <t>Macedonia, FYR</t>
  </si>
  <si>
    <t>Senegal</t>
  </si>
  <si>
    <t>Morocco</t>
  </si>
  <si>
    <t>Bangladesh</t>
  </si>
  <si>
    <t>United Arab Emirates</t>
  </si>
  <si>
    <t>Tajikistan</t>
  </si>
  <si>
    <t>Botswana</t>
  </si>
  <si>
    <t>Mauritius</t>
  </si>
  <si>
    <t>Hungary</t>
  </si>
  <si>
    <t>Finland</t>
  </si>
  <si>
    <t>Bolivia</t>
  </si>
  <si>
    <t>Mauritania</t>
  </si>
  <si>
    <t>Austria</t>
  </si>
  <si>
    <t>Sweden</t>
  </si>
  <si>
    <t>Poland</t>
  </si>
  <si>
    <t>Venezuela, RB</t>
  </si>
  <si>
    <t>Spain</t>
  </si>
  <si>
    <t>Kazakhstan</t>
  </si>
  <si>
    <t>Armenia</t>
  </si>
  <si>
    <t>Cuba</t>
  </si>
  <si>
    <t>Solomon Islands</t>
  </si>
  <si>
    <t>Nauru</t>
  </si>
  <si>
    <t>Ireland</t>
  </si>
  <si>
    <t>American Samoa</t>
  </si>
  <si>
    <t>Burkina Faso</t>
  </si>
  <si>
    <t>Jamaica</t>
  </si>
  <si>
    <t>Fiji</t>
  </si>
  <si>
    <t>Namibia</t>
  </si>
  <si>
    <t>Ethiopia</t>
  </si>
  <si>
    <t>Chile</t>
  </si>
  <si>
    <t>Bahamas, The</t>
  </si>
  <si>
    <t>Ghana</t>
  </si>
  <si>
    <t>Italy</t>
  </si>
  <si>
    <t>Syrian Arab Republic</t>
  </si>
  <si>
    <t>Czech Republic</t>
  </si>
  <si>
    <t>Niger</t>
  </si>
  <si>
    <t>Samoa</t>
  </si>
  <si>
    <t>Central African Republic</t>
  </si>
  <si>
    <t>Switzerland</t>
  </si>
  <si>
    <t>Korea, Rep.</t>
  </si>
  <si>
    <t>Canada</t>
  </si>
  <si>
    <t>Albania</t>
  </si>
  <si>
    <t>India</t>
  </si>
  <si>
    <t>Tunisia</t>
  </si>
  <si>
    <t>Nepal</t>
  </si>
  <si>
    <t>Maldives</t>
  </si>
  <si>
    <t>Sudan</t>
  </si>
  <si>
    <t>Mexico</t>
  </si>
  <si>
    <t>Liberia</t>
  </si>
  <si>
    <t>Ecuador</t>
  </si>
  <si>
    <t>Sao Tome and Principe</t>
  </si>
  <si>
    <t>Vietnam</t>
  </si>
  <si>
    <t>Togo</t>
  </si>
  <si>
    <t>Egypt, Arab Rep.</t>
  </si>
  <si>
    <t>Guatemala</t>
  </si>
  <si>
    <t>Rwanda</t>
  </si>
  <si>
    <t>Latvia</t>
  </si>
  <si>
    <t>Philippines</t>
  </si>
  <si>
    <t>Luxembourg</t>
  </si>
  <si>
    <t>Nigeria</t>
  </si>
  <si>
    <t>Korea, Dem. People’s Rep.</t>
  </si>
  <si>
    <t>Denmark</t>
  </si>
  <si>
    <t>Uzbekistan</t>
  </si>
  <si>
    <t>Argentina</t>
  </si>
  <si>
    <t>Serbia</t>
  </si>
  <si>
    <t>Belize</t>
  </si>
  <si>
    <t>Angola</t>
  </si>
  <si>
    <t>Afghanistan</t>
  </si>
  <si>
    <t>Costa Rica</t>
  </si>
  <si>
    <t>Mali</t>
  </si>
  <si>
    <t>Comoros</t>
  </si>
  <si>
    <t>Guyana</t>
  </si>
  <si>
    <t>Bahrain</t>
  </si>
  <si>
    <t>Turkey</t>
  </si>
  <si>
    <t>Slovenia</t>
  </si>
  <si>
    <t>France</t>
  </si>
  <si>
    <t>Slovak Republic</t>
  </si>
  <si>
    <t>Congo, Rep.</t>
  </si>
  <si>
    <t>Bosnia and Herzegovina</t>
  </si>
  <si>
    <t>Mongolia</t>
  </si>
  <si>
    <t>Malta</t>
  </si>
  <si>
    <t>United States</t>
  </si>
  <si>
    <t>Montenegro</t>
  </si>
  <si>
    <t>Monaco</t>
  </si>
  <si>
    <t>Antigua and Barbuda</t>
  </si>
  <si>
    <t>Iran, Islamic Rep.</t>
  </si>
  <si>
    <t>Dominican Republic</t>
  </si>
  <si>
    <t>Lithuania</t>
  </si>
  <si>
    <t>Madagascar</t>
  </si>
  <si>
    <t>Myanmar</t>
  </si>
  <si>
    <t>Portugal</t>
  </si>
  <si>
    <t>Brunei Darussalam</t>
  </si>
  <si>
    <t>Australia</t>
  </si>
  <si>
    <t>Ukraine</t>
  </si>
  <si>
    <t>Lebanon</t>
  </si>
  <si>
    <t>Cyprus</t>
  </si>
  <si>
    <t>Malaysia</t>
  </si>
  <si>
    <t>Papua New Guinea</t>
  </si>
  <si>
    <t>Kyrgyz Republic</t>
  </si>
  <si>
    <t>Indonesia</t>
  </si>
  <si>
    <t>Burundi</t>
  </si>
  <si>
    <t>Saudi Arabia</t>
  </si>
  <si>
    <t>Moldova</t>
  </si>
  <si>
    <t>Germany</t>
  </si>
  <si>
    <t>Israel</t>
  </si>
  <si>
    <t>South Africa</t>
  </si>
  <si>
    <t>Paraguay</t>
  </si>
  <si>
    <t>Peru</t>
  </si>
  <si>
    <t>Congo, Dem. Rep.</t>
  </si>
  <si>
    <t>Gabon</t>
  </si>
  <si>
    <t>Lesotho</t>
  </si>
  <si>
    <t>Seychelles</t>
  </si>
  <si>
    <t>China</t>
  </si>
  <si>
    <t>Singapore</t>
  </si>
  <si>
    <t>Suriname</t>
  </si>
  <si>
    <t>Estonia</t>
  </si>
  <si>
    <t>Croatia</t>
  </si>
  <si>
    <t>Turkmenistan</t>
  </si>
  <si>
    <t>Uruguay</t>
  </si>
  <si>
    <t>Azerbaijan</t>
  </si>
  <si>
    <t>Somalia</t>
  </si>
  <si>
    <t>Panama</t>
  </si>
  <si>
    <t>Malawi</t>
  </si>
  <si>
    <t>Honduras</t>
  </si>
  <si>
    <t>Romania</t>
  </si>
  <si>
    <t>Libya</t>
  </si>
  <si>
    <t>Thailand</t>
  </si>
  <si>
    <t>Colombia</t>
  </si>
  <si>
    <t>New Zealand</t>
  </si>
  <si>
    <t>Barbados</t>
  </si>
  <si>
    <t>Tanzania</t>
  </si>
  <si>
    <t>Bhutan</t>
  </si>
  <si>
    <t>El Salvador</t>
  </si>
  <si>
    <t>Jordan</t>
  </si>
  <si>
    <t>Guinea</t>
  </si>
  <si>
    <t>Guinea-Bissau</t>
  </si>
  <si>
    <t>Belarus</t>
  </si>
  <si>
    <t>Brazil</t>
  </si>
  <si>
    <t>Nicaragua</t>
  </si>
  <si>
    <t>Mozambique</t>
  </si>
  <si>
    <t>Bulgaria</t>
  </si>
  <si>
    <t>Chad</t>
  </si>
  <si>
    <t>Qatar</t>
  </si>
  <si>
    <t>Georgia</t>
  </si>
  <si>
    <t>Benin</t>
  </si>
  <si>
    <t>Vanuatu</t>
  </si>
  <si>
    <t>Kiribati</t>
  </si>
  <si>
    <t>Belgium</t>
  </si>
  <si>
    <t>Equatorial Guinea</t>
  </si>
  <si>
    <t>Tonga</t>
  </si>
  <si>
    <t>Trinidad and Tobago</t>
  </si>
  <si>
    <t>United Kingdom</t>
  </si>
  <si>
    <t>Cambodia</t>
  </si>
  <si>
    <t>Norway</t>
  </si>
  <si>
    <t>Cote d'Ivoire</t>
  </si>
  <si>
    <t>Algeria</t>
  </si>
  <si>
    <t>Greece</t>
  </si>
  <si>
    <t>Uganda</t>
  </si>
  <si>
    <t>Oman</t>
  </si>
  <si>
    <t>Yemen, Rep.</t>
  </si>
  <si>
    <t>Sierra Leone</t>
  </si>
  <si>
    <t>Marshall Islands</t>
  </si>
  <si>
    <t>Country Name</t>
  </si>
  <si>
    <t>Swaziland</t>
  </si>
  <si>
    <t>Kuwait</t>
  </si>
  <si>
    <t>Eritrea</t>
  </si>
  <si>
    <t>Japan</t>
  </si>
  <si>
    <t>Guam</t>
  </si>
  <si>
    <t>Kenya</t>
  </si>
  <si>
    <t>Pakistan</t>
  </si>
  <si>
    <t>Zimbabwe</t>
  </si>
  <si>
    <t>Cameroon</t>
  </si>
  <si>
    <t>Total 1970-2015</t>
  </si>
  <si>
    <t>Average 1970-2015</t>
  </si>
  <si>
    <t>Minimum 1970-2015</t>
  </si>
  <si>
    <t>Maximum 1970-2015</t>
  </si>
  <si>
    <t>—</t>
  </si>
  <si>
    <t>Average &gt; 10m</t>
  </si>
  <si>
    <t>Functions</t>
  </si>
  <si>
    <t>Sum</t>
  </si>
  <si>
    <t>Average</t>
  </si>
  <si>
    <t>Min</t>
  </si>
  <si>
    <t>Max</t>
  </si>
  <si>
    <t>If</t>
  </si>
  <si>
    <t>Formula</t>
  </si>
  <si>
    <t>Operators +, -, /, *</t>
  </si>
  <si>
    <t>Format</t>
  </si>
  <si>
    <t>Table style</t>
  </si>
  <si>
    <t>Merge cells</t>
  </si>
  <si>
    <t>Freeze panes</t>
  </si>
  <si>
    <t>Charts</t>
  </si>
  <si>
    <t>Data</t>
  </si>
  <si>
    <t>Filter</t>
  </si>
  <si>
    <t>Sort</t>
  </si>
  <si>
    <t>Vlookup</t>
  </si>
  <si>
    <t>Pivot Table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</si>
  <si>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</si>
  <si>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</si>
  <si>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</si>
  <si>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</si>
  <si>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</si>
  <si>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</si>
  <si>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</si>
  <si>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</si>
  <si>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</si>
  <si>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</si>
  <si>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</si>
  <si>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</si>
  <si>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</si>
  <si>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</si>
  <si>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</si>
  <si>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</si>
  <si>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</si>
  <si>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</si>
  <si>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</si>
  <si>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</si>
  <si>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</si>
  <si>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</si>
  <si>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</si>
  <si>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</si>
  <si>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</si>
  <si>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</si>
  <si>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</si>
  <si>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</si>
  <si>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</si>
  <si>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</si>
  <si>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</si>
  <si>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</si>
  <si>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</si>
  <si>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</si>
  <si>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</si>
  <si>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</si>
  <si>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</si>
  <si>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</si>
  <si>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</si>
  <si>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</si>
  <si>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</si>
  <si>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</si>
  <si>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</si>
  <si>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</si>
  <si>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</si>
  <si>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</si>
  <si>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Column Labels</t>
  </si>
  <si>
    <t>Row Labels</t>
  </si>
  <si>
    <t>Greater or Equal</t>
  </si>
  <si>
    <t>Smaller</t>
  </si>
  <si>
    <t>Sum of Total 1970-2015</t>
  </si>
  <si>
    <t>Labels</t>
  </si>
  <si>
    <t>Values</t>
  </si>
  <si>
    <t>Small</t>
  </si>
  <si>
    <t>Not Small</t>
  </si>
  <si>
    <t>Neither Small or Large</t>
  </si>
  <si>
    <t>Large</t>
  </si>
  <si>
    <t>Very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</si>
</sst>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3" borderId="4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56">
    <dxf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62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</a:t>
            </a:r>
            <a:r>
              <a:rPr lang="en-US" baseline="0"/>
              <a:t> 10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Total 1970-2015</c:v>
                </c:pt>
              </c:strCache>
            </c:strRef>
          </c:tx>
          <c:spPr>
            <a:solidFill>
              <a:schemeClr val="accent6"/>
            </a:solidFill>
            <a:ln w="28575">
              <a:solidFill>
                <a:schemeClr val="tx1"/>
              </a:solidFill>
            </a:ln>
            <a:effectLst/>
          </c:spPr>
          <c:invertIfNegative val="0"/>
          <c:cat>
            <c:strRef>
              <c:f>Chart!$A$2:$A$11</c:f>
              <c:strCache>
                <c:ptCount val="10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United Kingdom</c:v>
                </c:pt>
                <c:pt idx="4">
                  <c:v>Germany</c:v>
                </c:pt>
                <c:pt idx="5">
                  <c:v>France</c:v>
                </c:pt>
                <c:pt idx="6">
                  <c:v>Canada</c:v>
                </c:pt>
                <c:pt idx="7">
                  <c:v>Brazil</c:v>
                </c:pt>
                <c:pt idx="8">
                  <c:v>Australia</c:v>
                </c:pt>
                <c:pt idx="9">
                  <c:v>Spain</c:v>
                </c:pt>
              </c:strCache>
            </c:strRef>
          </c:cat>
          <c:val>
            <c:numRef>
              <c:f>Chart!$B$2:$B$11</c:f>
              <c:numCache>
                <c:formatCode>General</c:formatCode>
                <c:ptCount val="10"/>
                <c:pt idx="0">
                  <c:v>22355378061</c:v>
                </c:pt>
                <c:pt idx="1">
                  <c:v>3856716800</c:v>
                </c:pt>
                <c:pt idx="2">
                  <c:v>3357247641</c:v>
                </c:pt>
                <c:pt idx="3">
                  <c:v>2626466190</c:v>
                </c:pt>
                <c:pt idx="4">
                  <c:v>2088932604</c:v>
                </c:pt>
                <c:pt idx="5">
                  <c:v>1697158333</c:v>
                </c:pt>
                <c:pt idx="6">
                  <c:v>1424351356</c:v>
                </c:pt>
                <c:pt idx="7">
                  <c:v>1408510118</c:v>
                </c:pt>
                <c:pt idx="8">
                  <c:v>1341658782</c:v>
                </c:pt>
                <c:pt idx="9">
                  <c:v>1322001352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8-2B4D-BC2A-0E23C7C1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2486912"/>
        <c:axId val="622756240"/>
      </c:barChart>
      <c:catAx>
        <c:axId val="622486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R"/>
          </a:p>
        </c:txPr>
        <c:crossAx val="622756240"/>
        <c:crosses val="autoZero"/>
        <c:auto val="1"/>
        <c:lblAlgn val="ctr"/>
        <c:lblOffset val="100"/>
        <c:noMultiLvlLbl val="0"/>
      </c:catAx>
      <c:valAx>
        <c:axId val="62275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Passengers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R"/>
          </a:p>
        </c:txPr>
        <c:crossAx val="622486912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T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2822</xdr:rowOff>
    </xdr:from>
    <xdr:to>
      <xdr:col>8</xdr:col>
      <xdr:colOff>451556</xdr:colOff>
      <xdr:row>15</xdr:row>
      <xdr:rowOff>59266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1F6D19-DBF1-FDC9-E676-C40D0B0ED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da Akgul" refreshedDate="45365.702684606484" createdVersion="8" refreshedVersion="8" minRefreshableVersion="3" recordCount="180" xr:uid="{B3F11892-2A45-1541-B1F2-F1928DA2B9A1}">
  <cacheSource type="worksheet">
    <worksheetSource name="Table1"/>
  </cacheSource>
  <cacheFields count="52">
    <cacheField name="Country Name" numFmtId="0">
      <sharedItems count="180">
        <s v="United States"/>
        <s v="China"/>
        <s v="Japan"/>
        <s v="United Kingdom"/>
        <s v="Germany"/>
        <s v="France"/>
        <s v="Canada"/>
        <s v="Brazil"/>
        <s v="Australia"/>
        <s v="Spain"/>
        <s v="Ireland"/>
        <s v="India"/>
        <s v="Russian Federation"/>
        <s v="Korea, Rep."/>
        <s v="Italy"/>
        <s v="Indonesia"/>
        <s v="Mexico"/>
        <s v="Turkey"/>
        <s v="Netherlands"/>
        <s v="Malaysia"/>
        <s v="Thailand"/>
        <s v="Saudi Arabia"/>
        <s v="Singapore"/>
        <s v="United Arab Emirates"/>
        <s v="Switzerland"/>
        <s v="Colombia"/>
        <s v="Philippines"/>
        <s v="Iran, Islamic Rep."/>
        <s v="New Zealand"/>
        <s v="South Africa"/>
        <s v="Greece"/>
        <s v="Norway"/>
        <s v="Sweden"/>
        <s v="Argentina"/>
        <s v="Portugal"/>
        <s v="Venezuela, RB"/>
        <s v="Austria"/>
        <s v="Finland"/>
        <s v="Pakistan"/>
        <s v="Vietnam"/>
        <s v="Belgium"/>
        <s v="Qatar"/>
        <s v="Chile"/>
        <s v="Egypt, Arab Rep."/>
        <s v="Peru"/>
        <s v="Denmark"/>
        <s v="Hungary"/>
        <s v="Algeria"/>
        <s v="Israel"/>
        <s v="Morocco"/>
        <s v="Poland"/>
        <s v="Czech Republic"/>
        <s v="Panama"/>
        <s v="Kuwait"/>
        <s v="Ecuador"/>
        <s v="Tunisia"/>
        <s v="Romania"/>
        <s v="Sri Lanka"/>
        <s v="Kenya"/>
        <s v="Bahrain"/>
        <s v="Jordan"/>
        <s v="Nigeria"/>
        <s v="Oman"/>
        <s v="Bolivia"/>
        <s v="Ethiopia"/>
        <s v="Ukraine"/>
        <s v="Trinidad and Tobago"/>
        <s v="El Salvador"/>
        <s v="Iceland"/>
        <s v="Libya"/>
        <s v="Bulgaria"/>
        <s v="Bangladesh"/>
        <s v="Uzbekistan"/>
        <s v="Kazakhstan"/>
        <s v="Jamaica"/>
        <s v="Lebanon"/>
        <s v="Cyprus"/>
        <s v="Cuba"/>
        <s v="Malta"/>
        <s v="Papua New Guinea"/>
        <s v="Bahamas, The"/>
        <s v="Myanmar"/>
        <s v="Costa Rica"/>
        <s v="Antigua and Barbuda"/>
        <s v="Yemen, Rep."/>
        <s v="Croatia"/>
        <s v="Syrian Arab Republic"/>
        <s v="Mauritius"/>
        <s v="Turkmenistan"/>
        <s v="Latvia"/>
        <s v="Luxembourg"/>
        <s v="Azerbaijan"/>
        <s v="Fiji"/>
        <s v="Brunei Darussalam"/>
        <s v="Nepal"/>
        <s v="Angola"/>
        <s v="Sudan"/>
        <s v="Madagascar"/>
        <s v="Serbia"/>
        <s v="Zimbabwe"/>
        <s v="Tanzania"/>
        <s v="Slovenia"/>
        <s v="Uruguay"/>
        <s v="Cameroon"/>
        <s v="Afghanistan"/>
        <s v="Gabon"/>
        <s v="Iraq"/>
        <s v="Mozambique"/>
        <s v="Tajikistan"/>
        <s v="Paraguay"/>
        <s v="Belarus"/>
        <s v="Slovak Republic"/>
        <s v="Honduras"/>
        <s v="Seychelles"/>
        <s v="Mongolia"/>
        <s v="Lithuania"/>
        <s v="Congo, Dem. Rep."/>
        <s v="Ghana"/>
        <s v="Estonia"/>
        <s v="Dominican Republic"/>
        <s v="Kyrgyz Republic"/>
        <s v="Senegal"/>
        <s v="Congo, Rep."/>
        <s v="Namibia"/>
        <s v="Mauritania"/>
        <s v="Zambia"/>
        <s v="Moldova"/>
        <s v="Armenia"/>
        <s v="Suriname"/>
        <s v="Cote d'Ivoire"/>
        <s v="Korea, Dem. People’s Rep."/>
        <s v="Togo"/>
        <s v="Cambodia"/>
        <s v="Guatemala"/>
        <s v="Botswana"/>
        <s v="Albania"/>
        <s v="Malawi"/>
        <s v="Macedonia, FYR"/>
        <s v="Georgia"/>
        <s v="Montenegro"/>
        <s v="Burkina Faso"/>
        <s v="Solomon Islands"/>
        <s v="Uganda"/>
        <s v="Vanuatu"/>
        <s v="Guyana"/>
        <s v="Central African Republic"/>
        <s v="Belize"/>
        <s v="Rwanda"/>
        <s v="Samoa"/>
        <s v="Niger"/>
        <s v="Nicaragua"/>
        <s v="Chad"/>
        <s v="Mali"/>
        <s v="Somalia"/>
        <s v="Benin"/>
        <s v="Maldives"/>
        <s v="Guam"/>
        <s v="Monaco"/>
        <s v="Equatorial Guinea"/>
        <s v="Bhutan"/>
        <s v="Guinea"/>
        <s v="Djibouti"/>
        <s v="Swaziland"/>
        <s v="Lesotho"/>
        <s v="Sierra Leone"/>
        <s v="Tonga"/>
        <s v="Marshall Islands"/>
        <s v="Sao Tome and Principe"/>
        <s v="Bosnia and Herzegovina"/>
        <s v="Liberia"/>
        <s v="Barbados"/>
        <s v="Kiribati"/>
        <s v="Guinea-Bissau"/>
        <s v="American Samoa"/>
        <s v="Nauru"/>
        <s v="Comoros"/>
        <s v="Gambia, The"/>
        <s v="Burundi"/>
        <s v="Eritrea"/>
        <s v="Haiti"/>
      </sharedItems>
    </cacheField>
    <cacheField name="1970" numFmtId="3">
      <sharedItems containsMixedTypes="1" containsNumber="1" containsInteger="1" minValue="10400" maxValue="163448992"/>
    </cacheField>
    <cacheField name="1971" numFmtId="3">
      <sharedItems containsMixedTypes="1" containsNumber="1" containsInteger="1" minValue="8500" maxValue="174143104"/>
    </cacheField>
    <cacheField name="1972" numFmtId="3">
      <sharedItems containsMixedTypes="1" containsNumber="1" containsInteger="1" minValue="9000" maxValue="191325408"/>
    </cacheField>
    <cacheField name="1973" numFmtId="3">
      <sharedItems containsMixedTypes="1" containsNumber="1" containsInteger="1" minValue="9500" maxValue="202309200"/>
    </cacheField>
    <cacheField name="1974" numFmtId="3">
      <sharedItems containsMixedTypes="1" containsNumber="1" containsInteger="1" minValue="0" maxValue="207612400"/>
    </cacheField>
    <cacheField name="1975" numFmtId="3">
      <sharedItems containsMixedTypes="1" containsNumber="1" containsInteger="1" minValue="0" maxValue="204900400"/>
    </cacheField>
    <cacheField name="1976" numFmtId="3">
      <sharedItems containsMixedTypes="1" containsNumber="1" containsInteger="1" minValue="0" maxValue="223017296"/>
    </cacheField>
    <cacheField name="1977" numFmtId="3">
      <sharedItems containsMixedTypes="1" containsNumber="1" containsInteger="1" minValue="0" maxValue="240144992"/>
    </cacheField>
    <cacheField name="1978" numFmtId="3">
      <sharedItems containsMixedTypes="1" containsNumber="1" containsInteger="1" minValue="0" maxValue="273025504"/>
    </cacheField>
    <cacheField name="1979" numFmtId="3">
      <sharedItems containsMixedTypes="1" containsNumber="1" containsInteger="1" minValue="0" maxValue="313624000"/>
    </cacheField>
    <cacheField name="1980" numFmtId="3">
      <sharedItems containsMixedTypes="1" containsNumber="1" containsInteger="1" minValue="0" maxValue="295329088"/>
    </cacheField>
    <cacheField name="1981" numFmtId="3">
      <sharedItems containsMixedTypes="1" containsNumber="1" containsInteger="1" minValue="0" maxValue="281086400"/>
    </cacheField>
    <cacheField name="1982" numFmtId="3">
      <sharedItems containsMixedTypes="1" containsNumber="1" containsInteger="1" minValue="0" maxValue="290992608"/>
    </cacheField>
    <cacheField name="1983" numFmtId="3">
      <sharedItems containsMixedTypes="1" containsNumber="1" containsInteger="1" minValue="0" maxValue="315600096"/>
    </cacheField>
    <cacheField name="1984" numFmtId="3">
      <sharedItems containsMixedTypes="1" containsNumber="1" containsInteger="1" minValue="0" maxValue="340191488"/>
    </cacheField>
    <cacheField name="1985" numFmtId="3">
      <sharedItems containsMixedTypes="1" containsNumber="1" containsInteger="1" minValue="0" maxValue="372059104"/>
    </cacheField>
    <cacheField name="1986" numFmtId="3">
      <sharedItems containsMixedTypes="1" containsNumber="1" containsInteger="1" minValue="0" maxValue="414554496"/>
    </cacheField>
    <cacheField name="1987" numFmtId="3">
      <sharedItems containsMixedTypes="1" containsNumber="1" containsInteger="1" minValue="0" maxValue="441832704"/>
    </cacheField>
    <cacheField name="1988" numFmtId="3">
      <sharedItems containsMixedTypes="1" containsNumber="1" containsInteger="1" minValue="0" maxValue="454202912"/>
    </cacheField>
    <cacheField name="1989" numFmtId="3">
      <sharedItems containsMixedTypes="1" containsNumber="1" containsInteger="1" minValue="0" maxValue="453161504"/>
    </cacheField>
    <cacheField name="1990" numFmtId="3">
      <sharedItems containsMixedTypes="1" containsNumber="1" containsInteger="1" minValue="0" maxValue="464574016"/>
    </cacheField>
    <cacheField name="1991" numFmtId="3">
      <sharedItems containsMixedTypes="1" containsNumber="1" containsInteger="1" minValue="0" maxValue="452015904"/>
    </cacheField>
    <cacheField name="1992" numFmtId="3">
      <sharedItems containsMixedTypes="1" containsNumber="1" containsInteger="1" minValue="8700" maxValue="466964992"/>
    </cacheField>
    <cacheField name="1993" numFmtId="3">
      <sharedItems containsMixedTypes="1" containsNumber="1" containsInteger="1" minValue="8700" maxValue="469926112"/>
    </cacheField>
    <cacheField name="1994" numFmtId="3">
      <sharedItems containsMixedTypes="1" containsNumber="1" containsInteger="1" minValue="8700" maxValue="514924000"/>
    </cacheField>
    <cacheField name="1995" numFmtId="3">
      <sharedItems containsMixedTypes="1" containsNumber="1" containsInteger="1" minValue="644" maxValue="533512096"/>
    </cacheField>
    <cacheField name="1996" numFmtId="3">
      <sharedItems containsMixedTypes="1" containsNumber="1" containsInteger="1" minValue="9400" maxValue="571072000"/>
    </cacheField>
    <cacheField name="1997" numFmtId="3">
      <sharedItems containsMixedTypes="1" containsNumber="1" containsInteger="1" minValue="0" maxValue="590571392"/>
    </cacheField>
    <cacheField name="1998" numFmtId="3">
      <sharedItems containsMixedTypes="1" containsNumber="1" containsInteger="1" minValue="0" maxValue="588170880"/>
    </cacheField>
    <cacheField name="1999" numFmtId="3">
      <sharedItems containsMixedTypes="1" containsNumber="1" containsInteger="1" minValue="1300" maxValue="634364608"/>
    </cacheField>
    <cacheField name="2000" numFmtId="3">
      <sharedItems containsMixedTypes="1" containsNumber="1" containsInteger="1" minValue="16109" maxValue="665327414"/>
    </cacheField>
    <cacheField name="2001" numFmtId="3">
      <sharedItems containsMixedTypes="1" containsNumber="1" containsInteger="1" minValue="13877" maxValue="622187846"/>
    </cacheField>
    <cacheField name="2002" numFmtId="3">
      <sharedItems containsMixedTypes="1" containsNumber="1" containsInteger="1" minValue="13877" maxValue="598410415"/>
    </cacheField>
    <cacheField name="2003" numFmtId="3">
      <sharedItems containsMixedTypes="1" containsNumber="1" containsInteger="1" minValue="13599" maxValue="588997110"/>
    </cacheField>
    <cacheField name="2004" numFmtId="3">
      <sharedItems containsMixedTypes="1" containsNumber="1" containsInteger="1" minValue="15503" maxValue="678110608"/>
    </cacheField>
    <cacheField name="2005" numFmtId="3">
      <sharedItems containsMixedTypes="1" containsNumber="1" containsInteger="1" minValue="0" maxValue="720547738"/>
    </cacheField>
    <cacheField name="2006" numFmtId="3">
      <sharedItems containsMixedTypes="1" containsNumber="1" containsInteger="1" minValue="18752" maxValue="725530965"/>
    </cacheField>
    <cacheField name="2007" numFmtId="3">
      <sharedItems containsMixedTypes="1" containsNumber="1" containsInteger="1" minValue="20252" maxValue="744302310"/>
    </cacheField>
    <cacheField name="2008" numFmtId="3">
      <sharedItems containsMixedTypes="1" containsNumber="1" containsInteger="1" minValue="21420" maxValue="701779551"/>
    </cacheField>
    <cacheField name="2009" numFmtId="3">
      <sharedItems containsMixedTypes="1" containsNumber="1" containsInteger="1" minValue="21784" maxValue="679423408"/>
    </cacheField>
    <cacheField name="2010" numFmtId="3">
      <sharedItems containsMixedTypes="1" containsNumber="1" containsInteger="1" minValue="0" maxValue="720497000"/>
    </cacheField>
    <cacheField name="2011" numFmtId="3">
      <sharedItems containsMixedTypes="1" containsNumber="1" containsInteger="1" minValue="0" maxValue="730796000"/>
    </cacheField>
    <cacheField name="2012" numFmtId="3">
      <sharedItems containsMixedTypes="1" containsNumber="1" containsInteger="1" minValue="0" maxValue="736699000"/>
    </cacheField>
    <cacheField name="2013" numFmtId="3">
      <sharedItems containsMixedTypes="1" containsNumber="1" containsInteger="1" minValue="0" maxValue="743171000"/>
    </cacheField>
    <cacheField name="2014" numFmtId="3">
      <sharedItems containsMixedTypes="1" containsNumber="1" containsInteger="1" minValue="0" maxValue="762710000"/>
    </cacheField>
    <cacheField name="2015" numFmtId="3">
      <sharedItems containsMixedTypes="1" containsNumber="1" containsInteger="1" minValue="0" maxValue="798230000"/>
    </cacheField>
    <cacheField name="Total 1970-2015" numFmtId="3">
      <sharedItems containsSemiMixedTypes="0" containsString="0" containsNumber="1" containsInteger="1" minValue="43500" maxValue="22355378061"/>
    </cacheField>
    <cacheField name="Average 1970-2015" numFmtId="3">
      <sharedItems containsSemiMixedTypes="0" containsString="0" containsNumber="1" minValue="1977.2727272727273" maxValue="485986479.5869565"/>
    </cacheField>
    <cacheField name="Minimum 1970-2015" numFmtId="3">
      <sharedItems containsSemiMixedTypes="0" containsString="0" containsNumber="1" containsInteger="1" minValue="0" maxValue="163448992"/>
    </cacheField>
    <cacheField name="Maximum 1970-2015" numFmtId="3">
      <sharedItems containsSemiMixedTypes="0" containsString="0" containsNumber="1" containsInteger="1" minValue="11500" maxValue="798230000"/>
    </cacheField>
    <cacheField name="Average &gt; 10m" numFmtId="0">
      <sharedItems count="2">
        <s v="Greater or Equal"/>
        <s v="Small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x v="0"/>
    <n v="163448992"/>
    <n v="174143104"/>
    <n v="191325408"/>
    <n v="202309200"/>
    <n v="207612400"/>
    <n v="204900400"/>
    <n v="223017296"/>
    <n v="240144992"/>
    <n v="273025504"/>
    <n v="313624000"/>
    <n v="295329088"/>
    <n v="281086400"/>
    <n v="290992608"/>
    <n v="315600096"/>
    <n v="340191488"/>
    <n v="372059104"/>
    <n v="414554496"/>
    <n v="441832704"/>
    <n v="454202912"/>
    <n v="453161504"/>
    <n v="464574016"/>
    <n v="452015904"/>
    <n v="466964992"/>
    <n v="469926112"/>
    <n v="514924000"/>
    <n v="533512096"/>
    <n v="571072000"/>
    <n v="590571392"/>
    <n v="588170880"/>
    <n v="634364608"/>
    <n v="665327414"/>
    <n v="622187846"/>
    <n v="598410415"/>
    <n v="588997110"/>
    <n v="678110608"/>
    <n v="720547738"/>
    <n v="725530965"/>
    <n v="744302310"/>
    <n v="701779551"/>
    <n v="679423408"/>
    <n v="720497000"/>
    <n v="730796000"/>
    <n v="736699000"/>
    <n v="743171000"/>
    <n v="762710000"/>
    <n v="798230000"/>
    <n v="22355378061"/>
    <n v="485986479.5869565"/>
    <n v="163448992"/>
    <n v="798230000"/>
    <x v="0"/>
  </r>
  <r>
    <x v="1"/>
    <s v="—"/>
    <s v="—"/>
    <s v="—"/>
    <s v="—"/>
    <n v="710000"/>
    <n v="1000000"/>
    <n v="1050000"/>
    <n v="1110000"/>
    <n v="1540000"/>
    <n v="2519000"/>
    <n v="2568000"/>
    <n v="3236000"/>
    <n v="3942000"/>
    <n v="3836000"/>
    <n v="5000000"/>
    <n v="7300000"/>
    <n v="10000000"/>
    <n v="12500000"/>
    <n v="17000000"/>
    <n v="11080000"/>
    <n v="16596100"/>
    <n v="19520000"/>
    <n v="27345000"/>
    <n v="31312500"/>
    <n v="37601000"/>
    <n v="47564500"/>
    <n v="51770100"/>
    <n v="52277000"/>
    <n v="53234000"/>
    <n v="55853100"/>
    <n v="61891807"/>
    <n v="72660653"/>
    <n v="83671798"/>
    <n v="86040642"/>
    <n v="119789024"/>
    <n v="136721623"/>
    <n v="158013351"/>
    <n v="183613132"/>
    <n v="191001220"/>
    <n v="229062099"/>
    <n v="266293020"/>
    <n v="292160158"/>
    <n v="318475924"/>
    <n v="352795296"/>
    <n v="390878784"/>
    <n v="436183969"/>
    <n v="3856716800"/>
    <n v="91826590.476190478"/>
    <n v="710000"/>
    <n v="436183969"/>
    <x v="0"/>
  </r>
  <r>
    <x v="2"/>
    <n v="16315100"/>
    <n v="17880500"/>
    <n v="20169500"/>
    <n v="25393100"/>
    <n v="27485700"/>
    <n v="27281400"/>
    <n v="29566000"/>
    <n v="36177400"/>
    <n v="40554700"/>
    <n v="45367800"/>
    <n v="45144500"/>
    <n v="48061200"/>
    <n v="46394200"/>
    <n v="46554000"/>
    <n v="50452800"/>
    <n v="51294700"/>
    <n v="52489800"/>
    <n v="57757700"/>
    <n v="62087500"/>
    <n v="69321696"/>
    <n v="76223800"/>
    <n v="78719800"/>
    <n v="81378400"/>
    <n v="80063904"/>
    <n v="83913504"/>
    <n v="91797000"/>
    <n v="95913504"/>
    <n v="94997600"/>
    <n v="101701200"/>
    <n v="105994496"/>
    <n v="109123312"/>
    <n v="107823469"/>
    <n v="109037841"/>
    <n v="103988547"/>
    <n v="101740600"/>
    <n v="102279015"/>
    <n v="102845319"/>
    <n v="99842338"/>
    <n v="97022471"/>
    <n v="86896527"/>
    <n v="109617021"/>
    <n v="89788818"/>
    <n v="98907859"/>
    <n v="107573000"/>
    <n v="110547000"/>
    <n v="113762000"/>
    <n v="3357247641"/>
    <n v="72983644.369565219"/>
    <n v="16315100"/>
    <n v="113762000"/>
    <x v="0"/>
  </r>
  <r>
    <x v="3"/>
    <n v="15568800"/>
    <n v="15796000"/>
    <n v="17308500"/>
    <n v="18959700"/>
    <n v="18062600"/>
    <n v="18074900"/>
    <n v="19472900"/>
    <n v="19484500"/>
    <n v="23186100"/>
    <n v="25312100"/>
    <n v="25551200"/>
    <n v="24578700"/>
    <n v="23872500"/>
    <n v="23376200"/>
    <n v="25825700"/>
    <n v="28229400"/>
    <n v="29373100"/>
    <n v="33705300"/>
    <n v="37573100"/>
    <n v="46354400"/>
    <n v="47113600"/>
    <n v="42861200"/>
    <n v="47819400"/>
    <n v="50187900"/>
    <n v="55475500"/>
    <n v="59688800"/>
    <n v="64208500"/>
    <n v="62763200"/>
    <n v="61940200"/>
    <n v="65738296"/>
    <n v="70436030"/>
    <n v="70331725"/>
    <n v="72381196"/>
    <n v="76388660"/>
    <n v="86054762"/>
    <n v="93602879"/>
    <n v="97544631"/>
    <n v="101622807"/>
    <n v="104713553"/>
    <n v="102464509"/>
    <n v="101515720"/>
    <n v="111598546"/>
    <n v="115419921"/>
    <n v="118605866"/>
    <n v="124873409"/>
    <n v="131449680"/>
    <n v="2626466190"/>
    <n v="57097091.086956523"/>
    <n v="15568800"/>
    <n v="131449680"/>
    <x v="0"/>
  </r>
  <r>
    <x v="4"/>
    <n v="6498000"/>
    <n v="7029200"/>
    <n v="7919100"/>
    <n v="7371300"/>
    <n v="8886900"/>
    <n v="9369200"/>
    <n v="10418600"/>
    <n v="10907500"/>
    <n v="11709800"/>
    <n v="12843900"/>
    <n v="13046400"/>
    <n v="12964400"/>
    <n v="12755000"/>
    <n v="13099900"/>
    <n v="14051800"/>
    <n v="14551300"/>
    <n v="15174000"/>
    <n v="17011400"/>
    <n v="17894900"/>
    <n v="19056900"/>
    <n v="22146900"/>
    <n v="24829500"/>
    <n v="27577800"/>
    <n v="29362600"/>
    <n v="32465300"/>
    <n v="34680100"/>
    <n v="40118400"/>
    <n v="45804500"/>
    <n v="49279800"/>
    <n v="54652800"/>
    <n v="57962865"/>
    <n v="56389365"/>
    <n v="61889678"/>
    <n v="72693124"/>
    <n v="82099657"/>
    <n v="90788848"/>
    <n v="99647314"/>
    <n v="106101747"/>
    <n v="107941584"/>
    <n v="103396735"/>
    <n v="97330734"/>
    <n v="107042776"/>
    <n v="105978475"/>
    <n v="109062322"/>
    <n v="111589294"/>
    <n v="115540886"/>
    <n v="2088932604"/>
    <n v="45411578.347826086"/>
    <n v="6498000"/>
    <n v="115540886"/>
    <x v="0"/>
  </r>
  <r>
    <x v="5"/>
    <n v="9108000"/>
    <n v="9569200"/>
    <n v="11285100"/>
    <n v="11957500"/>
    <n v="12159300"/>
    <n v="13112800"/>
    <n v="14301900"/>
    <n v="15431300"/>
    <n v="16821200"/>
    <n v="17967000"/>
    <n v="19521000"/>
    <n v="21591200"/>
    <n v="22372400"/>
    <n v="23278100"/>
    <n v="23694300"/>
    <n v="24491900"/>
    <n v="25211400"/>
    <n v="27950200"/>
    <n v="30667300"/>
    <n v="33975500"/>
    <n v="35963900"/>
    <n v="33127800"/>
    <n v="33963900"/>
    <n v="35625600"/>
    <n v="38170400"/>
    <n v="36020400"/>
    <n v="41252600"/>
    <n v="43400700"/>
    <n v="42232400"/>
    <n v="49536300"/>
    <n v="52581312"/>
    <n v="50476541"/>
    <n v="49305864"/>
    <n v="47258820"/>
    <n v="48543473"/>
    <n v="52477178"/>
    <n v="59537872"/>
    <n v="61551258"/>
    <n v="61214656"/>
    <n v="58318312"/>
    <n v="60864422"/>
    <n v="64185339"/>
    <n v="64683769"/>
    <n v="63925151"/>
    <n v="63434263"/>
    <n v="65039503"/>
    <n v="1697158333"/>
    <n v="36894746.369565219"/>
    <n v="9108000"/>
    <n v="65039503"/>
    <x v="0"/>
  </r>
  <r>
    <x v="6"/>
    <n v="10180300"/>
    <n v="10247300"/>
    <n v="11628500"/>
    <n v="14626800"/>
    <n v="16367500"/>
    <n v="16712900"/>
    <n v="16833100"/>
    <n v="17466400"/>
    <n v="18472000"/>
    <n v="20846400"/>
    <n v="22453000"/>
    <n v="22097100"/>
    <n v="19653800"/>
    <n v="18107900"/>
    <n v="19382600"/>
    <n v="19688400"/>
    <n v="20378500"/>
    <n v="19946500"/>
    <n v="22379400"/>
    <n v="21273800"/>
    <n v="20601400"/>
    <n v="16586500"/>
    <n v="16818300"/>
    <n v="17516500"/>
    <n v="18104800"/>
    <n v="20291100"/>
    <n v="22856000"/>
    <n v="23981500"/>
    <n v="24653300"/>
    <n v="24602000"/>
    <n v="41767974"/>
    <n v="40451914"/>
    <n v="23323029"/>
    <n v="35884417"/>
    <n v="40701307"/>
    <n v="45229860"/>
    <n v="46726978"/>
    <n v="52103547"/>
    <n v="53718757"/>
    <n v="52583516"/>
    <n v="63277409"/>
    <n v="66078012"/>
    <n v="70467401"/>
    <n v="71526726"/>
    <n v="75528607"/>
    <n v="80228302"/>
    <n v="1424351356"/>
    <n v="30964159.913043477"/>
    <n v="10180300"/>
    <n v="80228302"/>
    <x v="0"/>
  </r>
  <r>
    <x v="7"/>
    <n v="3339800"/>
    <n v="3911000"/>
    <n v="4671400"/>
    <n v="5842400"/>
    <n v="6855500"/>
    <n v="7772900"/>
    <n v="8799000"/>
    <n v="9514400"/>
    <n v="10621300"/>
    <n v="11856900"/>
    <n v="13008100"/>
    <n v="12594600"/>
    <n v="13168300"/>
    <n v="12605900"/>
    <n v="12948400"/>
    <n v="13402900"/>
    <n v="17194700"/>
    <n v="17068600"/>
    <n v="17010900"/>
    <n v="19410800"/>
    <n v="19149600"/>
    <n v="19153100"/>
    <n v="16388500"/>
    <n v="16535600"/>
    <n v="17898600"/>
    <n v="20196100"/>
    <n v="22011500"/>
    <n v="24307000"/>
    <n v="28091100"/>
    <n v="28205300"/>
    <n v="31287784"/>
    <n v="34285574"/>
    <n v="35889538"/>
    <n v="32372040"/>
    <n v="35263795"/>
    <n v="37661733"/>
    <n v="40945038"/>
    <n v="45286990"/>
    <n v="58763225"/>
    <n v="67945578"/>
    <n v="74627064"/>
    <n v="87860363"/>
    <n v="94752568"/>
    <n v="95591641"/>
    <n v="100403628"/>
    <n v="102039359"/>
    <n v="1408510118"/>
    <n v="30619785.173913043"/>
    <n v="3339800"/>
    <n v="102039359"/>
    <x v="0"/>
  </r>
  <r>
    <x v="8"/>
    <n v="7318700"/>
    <n v="7326600"/>
    <n v="7795600"/>
    <n v="9384600"/>
    <n v="10664700"/>
    <n v="11055100"/>
    <n v="10864300"/>
    <n v="11306500"/>
    <n v="12122300"/>
    <n v="13022500"/>
    <n v="13648800"/>
    <n v="13219500"/>
    <n v="13187900"/>
    <n v="12601500"/>
    <n v="13236800"/>
    <n v="14412100"/>
    <n v="15497300"/>
    <n v="16880200"/>
    <n v="18816300"/>
    <n v="15114300"/>
    <n v="17553400"/>
    <n v="21860100"/>
    <n v="23886600"/>
    <n v="26929300"/>
    <n v="26888500"/>
    <n v="28831400"/>
    <n v="30075100"/>
    <n v="30953500"/>
    <n v="30185700"/>
    <n v="31579700"/>
    <n v="32577569"/>
    <n v="33477398"/>
    <n v="39021581"/>
    <n v="41386432"/>
    <n v="41596552"/>
    <n v="44657324"/>
    <n v="46951775"/>
    <n v="48728837"/>
    <n v="51488427"/>
    <n v="50026967"/>
    <n v="60640913"/>
    <n v="63360310"/>
    <n v="66355274"/>
    <n v="68197955"/>
    <n v="67678381"/>
    <n v="69294187"/>
    <n v="1341658782"/>
    <n v="29166495.260869566"/>
    <n v="7318700"/>
    <n v="69294187"/>
    <x v="0"/>
  </r>
  <r>
    <x v="9"/>
    <n v="6347400"/>
    <n v="7505400"/>
    <n v="8654900"/>
    <n v="9964000"/>
    <n v="10198100"/>
    <n v="10959100"/>
    <n v="11801100"/>
    <n v="13328200"/>
    <n v="15369000"/>
    <n v="15683000"/>
    <n v="15089000"/>
    <n v="14601800"/>
    <n v="14637600"/>
    <n v="14538000"/>
    <n v="14283900"/>
    <n v="14850700"/>
    <n v="15403500"/>
    <n v="16553300"/>
    <n v="18983200"/>
    <n v="20270300"/>
    <n v="21652000"/>
    <n v="20944600"/>
    <n v="23385800"/>
    <n v="22279400"/>
    <n v="22361300"/>
    <n v="25765700"/>
    <n v="27759200"/>
    <n v="30315700"/>
    <n v="31594100"/>
    <n v="33559400"/>
    <n v="39711776"/>
    <n v="41469789"/>
    <n v="40380629"/>
    <n v="42506835"/>
    <n v="45539952"/>
    <n v="49855007"/>
    <n v="53122464"/>
    <n v="60664991"/>
    <n v="55213716"/>
    <n v="49289158"/>
    <n v="52847713"/>
    <n v="52736141"/>
    <n v="48089178"/>
    <n v="48056736"/>
    <n v="53069339"/>
    <n v="60809228"/>
    <n v="1322001352"/>
    <n v="28739159.826086957"/>
    <n v="6347400"/>
    <n v="60809228"/>
    <x v="0"/>
  </r>
  <r>
    <x v="10"/>
    <n v="1476300"/>
    <n v="1544200"/>
    <n v="1408800"/>
    <n v="1496300"/>
    <n v="1474600"/>
    <n v="1475700"/>
    <n v="1578100"/>
    <n v="1675600"/>
    <n v="1781300"/>
    <n v="2022500"/>
    <n v="1830200"/>
    <n v="1978600"/>
    <n v="1949100"/>
    <n v="1780800"/>
    <n v="1838500"/>
    <n v="1828800"/>
    <n v="1972000"/>
    <n v="2279000"/>
    <n v="3675600"/>
    <n v="4376300"/>
    <n v="4812300"/>
    <n v="4764600"/>
    <n v="5006000"/>
    <n v="4650400"/>
    <n v="4825700"/>
    <n v="6586500"/>
    <n v="7676800"/>
    <n v="8963700"/>
    <n v="10401200"/>
    <n v="11948800"/>
    <n v="13983022"/>
    <n v="15450847"/>
    <n v="19728801"/>
    <n v="28863657"/>
    <n v="34748853"/>
    <n v="42872544"/>
    <n v="50737809"/>
    <n v="60099058"/>
    <n v="69447262"/>
    <n v="77747207"/>
    <n v="84784226"/>
    <n v="89956334"/>
    <n v="92637189"/>
    <n v="93408036"/>
    <n v="98449140"/>
    <n v="113144501"/>
    <n v="1095136786"/>
    <n v="23807321.434782609"/>
    <n v="1408800"/>
    <n v="113144501"/>
    <x v="0"/>
  </r>
  <r>
    <x v="11"/>
    <n v="2671600"/>
    <n v="2554000"/>
    <n v="3285800"/>
    <n v="3391600"/>
    <n v="3037300"/>
    <n v="3839900"/>
    <n v="4534000"/>
    <n v="5147500"/>
    <n v="6099600"/>
    <n v="6546800"/>
    <n v="6603100"/>
    <n v="7574500"/>
    <n v="8391700"/>
    <n v="9164800"/>
    <n v="10125700"/>
    <n v="10993800"/>
    <n v="11785200"/>
    <n v="12668600"/>
    <n v="12863100"/>
    <n v="12740100"/>
    <n v="10862200"/>
    <n v="10717400"/>
    <n v="11127100"/>
    <n v="9441600"/>
    <n v="11518400"/>
    <n v="14260600"/>
    <n v="13394600"/>
    <n v="16039800"/>
    <n v="16521000"/>
    <n v="16005400"/>
    <n v="17299483"/>
    <n v="16862737"/>
    <n v="17633019"/>
    <n v="19455085"/>
    <n v="23934074"/>
    <n v="27879461"/>
    <n v="40288794"/>
    <n v="51897450"/>
    <n v="49877935"/>
    <n v="54446373"/>
    <n v="64374254"/>
    <n v="73996912"/>
    <n v="72151829"/>
    <n v="75589071"/>
    <n v="82718883"/>
    <n v="98927860"/>
    <n v="1061240020"/>
    <n v="23070435.217391305"/>
    <n v="2554000"/>
    <n v="98927860"/>
    <x v="0"/>
  </r>
  <r>
    <x v="12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28760600"/>
    <n v="62173900"/>
    <n v="36124000"/>
    <n v="28933100"/>
    <n v="26524800"/>
    <n v="22117100"/>
    <n v="20419000"/>
    <n v="15223700"/>
    <n v="18600400"/>
    <n v="17687894"/>
    <n v="20301199"/>
    <n v="20892156"/>
    <n v="22723072"/>
    <n v="25948923"/>
    <n v="26522315"/>
    <n v="28836949"/>
    <n v="33187839"/>
    <n v="37940321"/>
    <n v="34402844"/>
    <n v="43855539"/>
    <n v="50555805"/>
    <n v="58727125"/>
    <n v="64072322"/>
    <n v="72189961"/>
    <n v="76846126"/>
    <n v="993566990"/>
    <n v="39742679.600000001"/>
    <n v="15223700"/>
    <n v="128760600"/>
    <x v="0"/>
  </r>
  <r>
    <x v="13"/>
    <n v="1208100"/>
    <n v="1463600"/>
    <n v="1640000"/>
    <n v="2213400"/>
    <n v="1923800"/>
    <n v="2046700"/>
    <n v="2075200"/>
    <n v="2466500"/>
    <n v="3099800"/>
    <n v="3725900"/>
    <n v="3566600"/>
    <n v="4186700"/>
    <n v="4201500"/>
    <n v="4861500"/>
    <n v="5353300"/>
    <n v="6202500"/>
    <n v="7211400"/>
    <n v="8330900"/>
    <n v="9826000"/>
    <n v="13160800"/>
    <n v="15684500"/>
    <n v="16908000"/>
    <n v="19766900"/>
    <n v="21425900"/>
    <n v="24932300"/>
    <n v="29345200"/>
    <n v="33002700"/>
    <n v="35505800"/>
    <n v="27109000"/>
    <n v="30870200"/>
    <n v="34331368"/>
    <n v="33710340"/>
    <n v="34831814"/>
    <n v="33372577"/>
    <n v="34511494"/>
    <n v="33888328"/>
    <n v="34842655"/>
    <n v="36655313"/>
    <n v="36077655"/>
    <n v="34168590"/>
    <n v="36987982"/>
    <n v="39911750"/>
    <n v="39969577"/>
    <n v="54530105"/>
    <n v="58289180"/>
    <n v="65482307"/>
    <n v="984875735"/>
    <n v="21410342.065217391"/>
    <n v="1208100"/>
    <n v="65482307"/>
    <x v="0"/>
  </r>
  <r>
    <x v="14"/>
    <n v="6743700"/>
    <n v="7644100"/>
    <n v="7462200"/>
    <n v="8189900"/>
    <n v="8631400"/>
    <n v="8360600"/>
    <n v="8238100"/>
    <n v="9424100"/>
    <n v="9507000"/>
    <n v="9462500"/>
    <n v="9955800"/>
    <n v="10493300"/>
    <n v="11611000"/>
    <n v="11996600"/>
    <n v="12593600"/>
    <n v="14408000"/>
    <n v="13811100"/>
    <n v="15268100"/>
    <n v="15649200"/>
    <n v="17437700"/>
    <n v="19750000"/>
    <n v="18846800"/>
    <n v="21766700"/>
    <n v="21901400"/>
    <n v="22959300"/>
    <n v="23665800"/>
    <n v="25838500"/>
    <n v="28183900"/>
    <n v="27462700"/>
    <n v="28281000"/>
    <n v="30418137"/>
    <n v="31031074"/>
    <n v="28244627"/>
    <n v="36345771"/>
    <n v="35922093"/>
    <n v="36115764"/>
    <n v="36709131"/>
    <n v="37830745"/>
    <n v="30672048"/>
    <n v="33194501"/>
    <n v="32645164"/>
    <n v="33923371"/>
    <n v="31072962"/>
    <n v="27846220"/>
    <n v="25833984"/>
    <n v="26036011"/>
    <n v="969385703"/>
    <n v="21073602.239130434"/>
    <n v="6743700"/>
    <n v="37830745"/>
    <x v="0"/>
  </r>
  <r>
    <x v="15"/>
    <n v="826400"/>
    <n v="994500"/>
    <n v="1286800"/>
    <n v="1787400"/>
    <n v="2219700"/>
    <n v="2527500"/>
    <n v="3103200"/>
    <n v="3781300"/>
    <n v="4431100"/>
    <n v="4656100"/>
    <n v="5059100"/>
    <n v="6098100"/>
    <n v="6028700"/>
    <n v="5567500"/>
    <n v="6494300"/>
    <n v="6468100"/>
    <n v="7115400"/>
    <n v="7568900"/>
    <n v="8823700"/>
    <n v="8983400"/>
    <n v="9223100"/>
    <n v="10401800"/>
    <n v="11176800"/>
    <n v="12009000"/>
    <n v="13924500"/>
    <n v="15977200"/>
    <n v="17138800"/>
    <n v="12650200"/>
    <n v="12613600"/>
    <n v="8046800"/>
    <n v="9916365"/>
    <n v="12453812"/>
    <n v="12113452"/>
    <n v="12221066"/>
    <n v="26780550"/>
    <n v="26835524"/>
    <n v="29867483"/>
    <n v="30405918"/>
    <n v="29766093"/>
    <n v="27421235"/>
    <n v="59384362"/>
    <n v="70912258"/>
    <n v="79405800"/>
    <n v="81721356"/>
    <n v="87162636"/>
    <n v="88685767"/>
    <n v="902036677"/>
    <n v="19609492.978260871"/>
    <n v="826400"/>
    <n v="88685767"/>
    <x v="0"/>
  </r>
  <r>
    <x v="16"/>
    <n v="2966600"/>
    <n v="3107300"/>
    <n v="3962000"/>
    <n v="4589600"/>
    <n v="5501500"/>
    <n v="6522900"/>
    <n v="7675700"/>
    <n v="8238200"/>
    <n v="9387700"/>
    <n v="11381500"/>
    <n v="12889800"/>
    <n v="13853300"/>
    <n v="12777300"/>
    <n v="13923500"/>
    <n v="14440200"/>
    <n v="15364400"/>
    <n v="13824500"/>
    <n v="13504900"/>
    <n v="11412300"/>
    <n v="12689000"/>
    <n v="14341300"/>
    <n v="14901000"/>
    <n v="15532200"/>
    <n v="16484800"/>
    <n v="18791400"/>
    <n v="14968800"/>
    <n v="14677700"/>
    <n v="17266500"/>
    <n v="17717400"/>
    <n v="20561100"/>
    <n v="20894205"/>
    <n v="20172824"/>
    <n v="19618662"/>
    <n v="20661206"/>
    <n v="21167881"/>
    <n v="21857658"/>
    <n v="21243010"/>
    <n v="20952513"/>
    <n v="18825976"/>
    <n v="15728171"/>
    <n v="31269061"/>
    <n v="29538937"/>
    <n v="32909409"/>
    <n v="35986502"/>
    <n v="39570522"/>
    <n v="45560063"/>
    <n v="779211000"/>
    <n v="16939369.565217391"/>
    <n v="2966600"/>
    <n v="45560063"/>
    <x v="0"/>
  </r>
  <r>
    <x v="17"/>
    <n v="1035700"/>
    <n v="1476000"/>
    <n v="1774500"/>
    <n v="2222800"/>
    <n v="1795100"/>
    <n v="1777800"/>
    <n v="2427300"/>
    <n v="2751700"/>
    <n v="2221500"/>
    <n v="2458400"/>
    <n v="1253700"/>
    <n v="2071300"/>
    <n v="2094600"/>
    <n v="2233600"/>
    <n v="2575400"/>
    <n v="2508000"/>
    <n v="2721900"/>
    <n v="3260900"/>
    <n v="3497300"/>
    <n v="3792300"/>
    <n v="4337100"/>
    <n v="3160000"/>
    <n v="4958600"/>
    <n v="6076800"/>
    <n v="6871600"/>
    <n v="7749000"/>
    <n v="8463900"/>
    <n v="9379900"/>
    <n v="9949300"/>
    <n v="10097300"/>
    <n v="12187891"/>
    <n v="10603908"/>
    <n v="10686877"/>
    <n v="10745444"/>
    <n v="14275835"/>
    <n v="16943828"/>
    <n v="19361415"/>
    <n v="22895275"/>
    <n v="25505092"/>
    <n v="31339441"/>
    <n v="45665249"/>
    <n v="53500303"/>
    <n v="63350312"/>
    <n v="74413805"/>
    <n v="84574844"/>
    <n v="96604665"/>
    <n v="709647484"/>
    <n v="15427119.217391305"/>
    <n v="1035700"/>
    <n v="96604665"/>
    <x v="0"/>
  </r>
  <r>
    <x v="18"/>
    <n v="2881100"/>
    <n v="3012300"/>
    <n v="3275800"/>
    <n v="3682400"/>
    <n v="3627100"/>
    <n v="3827700"/>
    <n v="4080900"/>
    <n v="4452000"/>
    <n v="4718300"/>
    <n v="4918900"/>
    <n v="4983800"/>
    <n v="5058000"/>
    <n v="5201900"/>
    <n v="5278900"/>
    <n v="5654900"/>
    <n v="6027700"/>
    <n v="6382000"/>
    <n v="7403400"/>
    <n v="7860100"/>
    <n v="8253400"/>
    <n v="8559400"/>
    <n v="8893200"/>
    <n v="10087800"/>
    <n v="11774600"/>
    <n v="12894800"/>
    <n v="16377900"/>
    <n v="17114300"/>
    <n v="17889900"/>
    <n v="18675500"/>
    <n v="19741200"/>
    <n v="20898713"/>
    <n v="20072980"/>
    <n v="22931166"/>
    <n v="23454932"/>
    <n v="25595676"/>
    <n v="26132696"/>
    <n v="27454451"/>
    <n v="28857440"/>
    <n v="29601230"/>
    <n v="29108547"/>
    <n v="26979677"/>
    <n v="29959476"/>
    <n v="31672224"/>
    <n v="33455251"/>
    <n v="33956338"/>
    <n v="34870205"/>
    <n v="687590202"/>
    <n v="14947613.086956521"/>
    <n v="2881100"/>
    <n v="34870205"/>
    <x v="0"/>
  </r>
  <r>
    <x v="19"/>
    <n v="748900"/>
    <n v="875100"/>
    <n v="1015600"/>
    <n v="1864400"/>
    <n v="2331900"/>
    <n v="2503600"/>
    <n v="2671000"/>
    <n v="2864700"/>
    <n v="3096000"/>
    <n v="3489500"/>
    <n v="4516400"/>
    <n v="5347700"/>
    <n v="5241700"/>
    <n v="5360900"/>
    <n v="5685400"/>
    <n v="5687000"/>
    <n v="6310500"/>
    <n v="7396100"/>
    <n v="7683600"/>
    <n v="8694600"/>
    <n v="10241500"/>
    <n v="11837400"/>
    <n v="12756900"/>
    <n v="13101300"/>
    <n v="14249800"/>
    <n v="15417800"/>
    <n v="15117600"/>
    <n v="15591600"/>
    <n v="13654400"/>
    <n v="14984600"/>
    <n v="16560793"/>
    <n v="16107156"/>
    <n v="16281275"/>
    <n v="16704600"/>
    <n v="19226564"/>
    <n v="20369086"/>
    <n v="17833364"/>
    <n v="21325754"/>
    <n v="22420870"/>
    <n v="23766316"/>
    <n v="34239014"/>
    <n v="38218609"/>
    <n v="39165195"/>
    <n v="47995842"/>
    <n v="49674404"/>
    <n v="50347150"/>
    <n v="670573492"/>
    <n v="14577684.608695652"/>
    <n v="748900"/>
    <n v="50347150"/>
    <x v="0"/>
  </r>
  <r>
    <x v="20"/>
    <n v="764200"/>
    <n v="713100"/>
    <n v="785600"/>
    <n v="1021000"/>
    <n v="1261000"/>
    <n v="1616500"/>
    <n v="1633800"/>
    <n v="1331500"/>
    <n v="1773800"/>
    <n v="2088900"/>
    <n v="2459000"/>
    <n v="2834600"/>
    <n v="3154900"/>
    <n v="3357000"/>
    <n v="3671300"/>
    <n v="4065900"/>
    <n v="4370000"/>
    <n v="5179600"/>
    <n v="6235900"/>
    <n v="7364500"/>
    <n v="8201400"/>
    <n v="7708600"/>
    <n v="8546800"/>
    <n v="10196900"/>
    <n v="11404700"/>
    <n v="12771400"/>
    <n v="14078300"/>
    <n v="14235800"/>
    <n v="15015400"/>
    <n v="15950500"/>
    <n v="17392091"/>
    <n v="17662418"/>
    <n v="18111892"/>
    <n v="16622502"/>
    <n v="20342582"/>
    <n v="18902629"/>
    <n v="20102408"/>
    <n v="21191723"/>
    <n v="19993134"/>
    <n v="19618735"/>
    <n v="28780723"/>
    <n v="31940492"/>
    <n v="36392469"/>
    <n v="43029151"/>
    <n v="45169728"/>
    <n v="54259630"/>
    <n v="603304207"/>
    <n v="13115308.847826088"/>
    <n v="713100"/>
    <n v="54259630"/>
    <x v="0"/>
  </r>
  <r>
    <x v="21"/>
    <n v="558000"/>
    <n v="513600"/>
    <n v="762000"/>
    <n v="968300"/>
    <n v="1282500"/>
    <n v="1835700"/>
    <n v="3268000"/>
    <n v="4705100"/>
    <n v="6268100"/>
    <n v="7689200"/>
    <n v="9241200"/>
    <n v="9146900"/>
    <n v="10151800"/>
    <n v="10670300"/>
    <n v="11365800"/>
    <n v="10795100"/>
    <n v="9929400"/>
    <n v="10258400"/>
    <n v="9879600"/>
    <n v="9988000"/>
    <n v="10311500"/>
    <n v="9409100"/>
    <n v="11154800"/>
    <n v="11864300"/>
    <n v="12142300"/>
    <n v="11524200"/>
    <n v="11706300"/>
    <n v="11738200"/>
    <n v="11816200"/>
    <n v="12328500"/>
    <n v="12566492"/>
    <n v="12835735"/>
    <n v="13564300"/>
    <n v="13821729"/>
    <n v="14942633"/>
    <n v="15933045"/>
    <n v="16830838"/>
    <n v="17141188"/>
    <n v="16708204"/>
    <n v="17508200"/>
    <n v="20323592"/>
    <n v="23135735"/>
    <n v="26537661"/>
    <n v="28252104"/>
    <n v="32269452"/>
    <n v="32778828"/>
    <n v="558422136"/>
    <n v="12139611.652173912"/>
    <n v="513600"/>
    <n v="32778828"/>
    <x v="0"/>
  </r>
  <r>
    <x v="22"/>
    <n v="748900"/>
    <n v="875100"/>
    <n v="976100"/>
    <n v="1248900"/>
    <n v="1508500"/>
    <n v="1814700"/>
    <n v="2132100"/>
    <n v="2497300"/>
    <n v="2893200"/>
    <n v="3377500"/>
    <n v="3826900"/>
    <n v="4405400"/>
    <n v="4591500"/>
    <n v="4531600"/>
    <n v="4791800"/>
    <n v="4912300"/>
    <n v="4990300"/>
    <n v="5248400"/>
    <n v="6046900"/>
    <n v="6659900"/>
    <n v="7046400"/>
    <n v="7745500"/>
    <n v="8477300"/>
    <n v="9271200"/>
    <n v="9929400"/>
    <n v="10779300"/>
    <n v="11840700"/>
    <n v="12980700"/>
    <n v="13331100"/>
    <n v="15282600"/>
    <n v="16704341"/>
    <n v="16373648"/>
    <n v="17256872"/>
    <n v="14172367"/>
    <n v="16995621"/>
    <n v="17744017"/>
    <n v="19565884"/>
    <n v="20671341"/>
    <n v="21050204"/>
    <n v="18427473"/>
    <n v="24859825"/>
    <n v="26509929"/>
    <n v="29138458"/>
    <n v="31729241"/>
    <n v="33356903"/>
    <n v="33290544"/>
    <n v="532608168"/>
    <n v="11578438.434782609"/>
    <n v="748900"/>
    <n v="33356903"/>
    <x v="0"/>
  </r>
  <r>
    <x v="23"/>
    <s v="—"/>
    <s v="—"/>
    <s v="—"/>
    <s v="—"/>
    <n v="127500"/>
    <n v="173000"/>
    <n v="240100"/>
    <n v="299800"/>
    <n v="374500"/>
    <n v="456500"/>
    <n v="521500"/>
    <n v="577800"/>
    <n v="569800"/>
    <n v="601800"/>
    <n v="674200"/>
    <n v="717500"/>
    <n v="935200"/>
    <n v="1093000"/>
    <n v="1329500"/>
    <n v="1481700"/>
    <n v="1685900"/>
    <n v="2041800"/>
    <n v="2508800"/>
    <n v="2936300"/>
    <n v="3368700"/>
    <n v="3550500"/>
    <n v="4063500"/>
    <n v="4720400"/>
    <n v="5263700"/>
    <n v="5840300"/>
    <n v="6893085"/>
    <n v="7675845"/>
    <n v="9667005"/>
    <n v="11609840"/>
    <n v="14314326"/>
    <s v="—"/>
    <s v="—"/>
    <s v="—"/>
    <s v="—"/>
    <n v="31761631"/>
    <n v="44948144"/>
    <n v="50342892"/>
    <n v="59948767"/>
    <n v="68151865"/>
    <n v="75608196"/>
    <n v="84738480"/>
    <n v="511813376"/>
    <n v="13468773.052631579"/>
    <n v="127500"/>
    <n v="84738480"/>
    <x v="0"/>
  </r>
  <r>
    <x v="24"/>
    <n v="3397400"/>
    <n v="3926200"/>
    <n v="4054100"/>
    <n v="4514400"/>
    <n v="4575000"/>
    <n v="4691800"/>
    <n v="5084900"/>
    <n v="5437100"/>
    <n v="5686800"/>
    <n v="5887400"/>
    <n v="5930100"/>
    <n v="6220600"/>
    <n v="6252200"/>
    <n v="6266800"/>
    <n v="6254500"/>
    <n v="6506200"/>
    <n v="6707800"/>
    <n v="7213900"/>
    <n v="7483500"/>
    <n v="8229500"/>
    <n v="8603400"/>
    <n v="7973600"/>
    <n v="8255700"/>
    <n v="9152000"/>
    <n v="9338200"/>
    <n v="9859000"/>
    <n v="10468300"/>
    <n v="12481600"/>
    <n v="14298900"/>
    <n v="16209000"/>
    <n v="17268093"/>
    <n v="16914823"/>
    <n v="13295500"/>
    <n v="10118096"/>
    <n v="9287315"/>
    <n v="9662619"/>
    <n v="10647142"/>
    <n v="12298456"/>
    <n v="14352757"/>
    <n v="14701206"/>
    <n v="22146864"/>
    <n v="24866065"/>
    <n v="26386307"/>
    <n v="27503416"/>
    <n v="27923164"/>
    <n v="26843991"/>
    <n v="505175714"/>
    <n v="10982080.739130436"/>
    <n v="3397400"/>
    <n v="27923164"/>
    <x v="0"/>
  </r>
  <r>
    <x v="25"/>
    <n v="3010200"/>
    <n v="2959700"/>
    <n v="2963600"/>
    <n v="3147300"/>
    <n v="3118000"/>
    <n v="3376100"/>
    <n v="3730000"/>
    <n v="4117300"/>
    <n v="4747100"/>
    <n v="5052400"/>
    <n v="4808200"/>
    <n v="4570100"/>
    <n v="6701500"/>
    <n v="6583900"/>
    <n v="5737400"/>
    <n v="5737300"/>
    <n v="5731300"/>
    <n v="5598500"/>
    <n v="5460000"/>
    <n v="5565100"/>
    <n v="5266700"/>
    <n v="5539900"/>
    <n v="6232100"/>
    <n v="6930200"/>
    <n v="7686500"/>
    <n v="7863300"/>
    <n v="8342100"/>
    <n v="9188900"/>
    <n v="9289700"/>
    <n v="8619200"/>
    <n v="8568734"/>
    <n v="9604390"/>
    <n v="9424850"/>
    <n v="9142585"/>
    <n v="8829094"/>
    <n v="9984424"/>
    <n v="10616356"/>
    <n v="11630594"/>
    <n v="12338706"/>
    <n v="12115330"/>
    <n v="16932435"/>
    <n v="18768535"/>
    <n v="22012459"/>
    <n v="26929238"/>
    <n v="28788592"/>
    <n v="30742928"/>
    <n v="414102850"/>
    <n v="9002235.8695652168"/>
    <n v="2959700"/>
    <n v="30742928"/>
    <x v="1"/>
  </r>
  <r>
    <x v="26"/>
    <n v="2369000"/>
    <n v="2070900"/>
    <n v="2123900"/>
    <n v="2349600"/>
    <n v="2525100"/>
    <n v="2758400"/>
    <n v="2815700"/>
    <n v="3021100"/>
    <n v="3411600"/>
    <n v="3474900"/>
    <n v="3245600"/>
    <n v="3542700"/>
    <n v="3866900"/>
    <n v="4319800"/>
    <n v="4394000"/>
    <n v="4610400"/>
    <n v="4879600"/>
    <n v="5247300"/>
    <n v="5719500"/>
    <n v="5715200"/>
    <n v="5638700"/>
    <n v="5438100"/>
    <n v="6136500"/>
    <n v="6526200"/>
    <n v="6851500"/>
    <n v="7179600"/>
    <n v="7263100"/>
    <n v="7474600"/>
    <n v="6731600"/>
    <n v="5024000"/>
    <n v="5756288"/>
    <n v="6416383"/>
    <n v="6449022"/>
    <n v="6457529"/>
    <n v="7387965"/>
    <n v="8056829"/>
    <n v="8304634"/>
    <n v="8818150"/>
    <n v="9508389"/>
    <n v="10480898"/>
    <n v="22575356"/>
    <n v="26326621"/>
    <n v="28540727"/>
    <n v="25540880"/>
    <n v="29666628"/>
    <n v="32230987"/>
    <n v="379242386"/>
    <n v="8244399.6956521738"/>
    <n v="2070900"/>
    <n v="32230987"/>
    <x v="1"/>
  </r>
  <r>
    <x v="27"/>
    <n v="715600"/>
    <n v="761400"/>
    <n v="894800"/>
    <n v="1141600"/>
    <n v="1361900"/>
    <n v="1949400"/>
    <n v="2499100"/>
    <n v="3005400"/>
    <n v="3333500"/>
    <n v="2168700"/>
    <n v="1998100"/>
    <n v="1539700"/>
    <n v="2127800"/>
    <n v="3190900"/>
    <n v="4087800"/>
    <n v="3422000"/>
    <n v="4670600"/>
    <n v="4846900"/>
    <n v="4486800"/>
    <n v="4882600"/>
    <n v="5632600"/>
    <n v="5537500"/>
    <n v="4895600"/>
    <n v="5351800"/>
    <n v="5803500"/>
    <n v="6290600"/>
    <n v="7609600"/>
    <n v="9804100"/>
    <n v="9200400"/>
    <n v="8277300"/>
    <n v="8722145"/>
    <n v="16485326"/>
    <n v="9891522"/>
    <n v="16301238"/>
    <n v="11877705"/>
    <n v="12708354"/>
    <n v="13623038"/>
    <n v="13915755"/>
    <n v="12029236"/>
    <n v="13052716"/>
    <n v="18760850"/>
    <n v="19113946"/>
    <n v="17687479"/>
    <n v="16580818"/>
    <n v="16503259"/>
    <n v="15003958"/>
    <n v="353744945"/>
    <n v="7690107.5"/>
    <n v="715600"/>
    <n v="19113946"/>
    <x v="1"/>
  </r>
  <r>
    <x v="28"/>
    <n v="1862000"/>
    <n v="1923800"/>
    <n v="2084300"/>
    <n v="2544400"/>
    <n v="2961300"/>
    <n v="3047400"/>
    <n v="3023200"/>
    <n v="3198500"/>
    <n v="3399500"/>
    <n v="3807300"/>
    <n v="3497500"/>
    <n v="3316100"/>
    <n v="3073900"/>
    <n v="3222000"/>
    <n v="3764900"/>
    <n v="4158600"/>
    <n v="4527300"/>
    <n v="4812300"/>
    <n v="5093600"/>
    <n v="5723500"/>
    <n v="5865600"/>
    <n v="5370800"/>
    <n v="5784400"/>
    <n v="6290800"/>
    <n v="7716100"/>
    <n v="7676600"/>
    <n v="9597000"/>
    <n v="9435400"/>
    <n v="8654900"/>
    <n v="9565600"/>
    <n v="10781314"/>
    <n v="11467023"/>
    <n v="11285424"/>
    <n v="12259437"/>
    <n v="11305401"/>
    <n v="11951935"/>
    <n v="12382205"/>
    <n v="12545766"/>
    <n v="12950904"/>
    <n v="12104116"/>
    <n v="13295185"/>
    <n v="13747024"/>
    <n v="13937354"/>
    <n v="14434056"/>
    <n v="14731136"/>
    <n v="15304409"/>
    <n v="349481289"/>
    <n v="7597419.3260869561"/>
    <n v="1862000"/>
    <n v="15304409"/>
    <x v="1"/>
  </r>
  <r>
    <x v="29"/>
    <n v="1519000"/>
    <n v="1659500"/>
    <n v="1868100"/>
    <n v="2313800"/>
    <n v="2763600"/>
    <n v="2936400"/>
    <n v="2998800"/>
    <n v="3076800"/>
    <n v="3211200"/>
    <n v="3783700"/>
    <n v="4116000"/>
    <n v="4159800"/>
    <n v="4091200"/>
    <n v="3951800"/>
    <n v="4461400"/>
    <n v="4337300"/>
    <n v="3825000"/>
    <n v="4386900"/>
    <n v="5125900"/>
    <n v="5641500"/>
    <n v="5364900"/>
    <n v="4818600"/>
    <n v="4685000"/>
    <n v="5581500"/>
    <n v="5801600"/>
    <n v="6395500"/>
    <n v="7183100"/>
    <n v="7274200"/>
    <n v="6479500"/>
    <n v="7403800"/>
    <n v="8000757"/>
    <n v="7948374"/>
    <n v="8052660"/>
    <n v="9159815"/>
    <n v="9878598"/>
    <n v="11844657"/>
    <n v="12932671"/>
    <n v="12870324"/>
    <n v="13135437"/>
    <n v="12503629"/>
    <n v="15781210"/>
    <n v="16407785"/>
    <n v="17571565"/>
    <n v="16311250"/>
    <n v="16948560"/>
    <n v="17188888"/>
    <n v="337751580"/>
    <n v="7342425.6521739131"/>
    <n v="1519000"/>
    <n v="17571565"/>
    <x v="1"/>
  </r>
  <r>
    <x v="30"/>
    <n v="1614700"/>
    <n v="2021400"/>
    <n v="2412600"/>
    <n v="2802600"/>
    <n v="2304600"/>
    <n v="2832600"/>
    <n v="3541000"/>
    <n v="3883900"/>
    <n v="4670500"/>
    <n v="5021100"/>
    <n v="4891300"/>
    <n v="4900700"/>
    <n v="5633900"/>
    <n v="5811800"/>
    <n v="6878400"/>
    <n v="7456600"/>
    <n v="6479500"/>
    <n v="6567600"/>
    <n v="6659700"/>
    <n v="6632000"/>
    <n v="6134600"/>
    <n v="4937000"/>
    <n v="5465500"/>
    <n v="5478100"/>
    <n v="5812900"/>
    <n v="6006000"/>
    <n v="6396000"/>
    <n v="7060800"/>
    <n v="6403400"/>
    <n v="6590700"/>
    <n v="7937434"/>
    <n v="8430333"/>
    <n v="7579225"/>
    <n v="7518932"/>
    <n v="9276954"/>
    <n v="9452219"/>
    <n v="9481314"/>
    <n v="10206223"/>
    <n v="9442743"/>
    <n v="8795133"/>
    <n v="10352658"/>
    <n v="9569211"/>
    <n v="8785275"/>
    <n v="8761116"/>
    <n v="11152236"/>
    <n v="12583541"/>
    <n v="302626047"/>
    <n v="6578827.1086956523"/>
    <n v="1614700"/>
    <n v="12583541"/>
    <x v="1"/>
  </r>
  <r>
    <x v="31"/>
    <n v="2412300"/>
    <n v="2791600"/>
    <n v="3101600"/>
    <n v="3342600"/>
    <n v="3367500"/>
    <n v="3530400"/>
    <n v="3853500"/>
    <n v="4192500"/>
    <n v="4487400"/>
    <n v="4866900"/>
    <n v="4804400"/>
    <n v="4979400"/>
    <n v="5210400"/>
    <n v="5610800"/>
    <n v="6113900"/>
    <n v="6799700"/>
    <n v="7485200"/>
    <n v="8146000"/>
    <n v="8261000"/>
    <n v="8300000"/>
    <n v="8928500"/>
    <n v="8857300"/>
    <n v="9661200"/>
    <n v="10383600"/>
    <n v="11133100"/>
    <n v="11695500"/>
    <n v="12727300"/>
    <n v="13759000"/>
    <n v="14291500"/>
    <n v="15009600"/>
    <n v="15182305"/>
    <n v="14556181"/>
    <n v="13699204"/>
    <n v="12805757"/>
    <n v="12277222"/>
    <s v="—"/>
    <s v="—"/>
    <s v="—"/>
    <s v="—"/>
    <s v="—"/>
    <s v="—"/>
    <s v="—"/>
    <s v="—"/>
    <s v="—"/>
    <s v="—"/>
    <s v="—"/>
    <n v="286624369"/>
    <n v="8189267.6857142858"/>
    <n v="2412300"/>
    <n v="15182305"/>
    <x v="1"/>
  </r>
  <r>
    <x v="32"/>
    <n v="2550000"/>
    <n v="2913800"/>
    <n v="3014000"/>
    <n v="3225900"/>
    <n v="3350300"/>
    <n v="3464700"/>
    <n v="3908900"/>
    <n v="3851800"/>
    <n v="4360900"/>
    <n v="5193400"/>
    <n v="5209400"/>
    <n v="5632000"/>
    <n v="6091100"/>
    <n v="6590800"/>
    <n v="7335200"/>
    <n v="7609600"/>
    <n v="8713900"/>
    <n v="9428800"/>
    <n v="10211900"/>
    <n v="10855000"/>
    <n v="11402500"/>
    <n v="9826800"/>
    <n v="9923500"/>
    <n v="9719000"/>
    <n v="10807700"/>
    <n v="9498000"/>
    <n v="9879000"/>
    <n v="11326900"/>
    <n v="11877700"/>
    <n v="12917600"/>
    <n v="13354314"/>
    <n v="13123426"/>
    <n v="12421220"/>
    <n v="11586025"/>
    <n v="11623925"/>
    <s v="—"/>
    <s v="—"/>
    <s v="—"/>
    <s v="—"/>
    <s v="—"/>
    <s v="—"/>
    <s v="—"/>
    <s v="—"/>
    <s v="—"/>
    <s v="—"/>
    <s v="—"/>
    <n v="282799010"/>
    <n v="8079971.7142857146"/>
    <n v="2550000"/>
    <n v="13354314"/>
    <x v="1"/>
  </r>
  <r>
    <x v="33"/>
    <n v="2332000"/>
    <n v="2218600"/>
    <n v="2358500"/>
    <n v="2312700"/>
    <n v="2943500"/>
    <n v="3299200"/>
    <n v="3293600"/>
    <n v="3884100"/>
    <n v="3946700"/>
    <n v="5023500"/>
    <n v="5588500"/>
    <n v="4890100"/>
    <n v="4595900"/>
    <n v="4399600"/>
    <n v="5163600"/>
    <n v="4713200"/>
    <n v="5034700"/>
    <n v="5405800"/>
    <n v="5068800"/>
    <n v="4748400"/>
    <n v="5369100"/>
    <n v="4545900"/>
    <n v="5251400"/>
    <n v="5104500"/>
    <n v="6260700"/>
    <n v="6641700"/>
    <n v="7913000"/>
    <n v="8599800"/>
    <n v="8446500"/>
    <n v="9191900"/>
    <n v="8915627"/>
    <n v="5808770"/>
    <n v="5662905"/>
    <n v="6036360"/>
    <n v="6795484"/>
    <n v="6938436"/>
    <n v="6611915"/>
    <n v="7036784"/>
    <n v="6147290"/>
    <n v="5694547"/>
    <n v="9025035"/>
    <n v="8590840"/>
    <n v="9375670"/>
    <n v="11951277"/>
    <n v="12121913"/>
    <n v="14245183"/>
    <n v="279503536"/>
    <n v="6076163.8260869561"/>
    <n v="2218600"/>
    <n v="14245183"/>
    <x v="1"/>
  </r>
  <r>
    <x v="34"/>
    <n v="1415400"/>
    <n v="1656100"/>
    <n v="1949800"/>
    <n v="2247100"/>
    <n v="2250400"/>
    <n v="1681300"/>
    <n v="1650300"/>
    <n v="1833400"/>
    <n v="2014400"/>
    <n v="2264500"/>
    <n v="1978100"/>
    <n v="2168500"/>
    <n v="2272200"/>
    <n v="2218400"/>
    <n v="2311800"/>
    <n v="2315200"/>
    <n v="2422600"/>
    <n v="2785600"/>
    <n v="3025100"/>
    <n v="3187300"/>
    <n v="3504500"/>
    <n v="3571800"/>
    <n v="4108800"/>
    <n v="4378900"/>
    <n v="4359600"/>
    <n v="4590100"/>
    <n v="4805500"/>
    <n v="6281400"/>
    <n v="7023100"/>
    <n v="7339300"/>
    <n v="6721365"/>
    <n v="6650492"/>
    <n v="6795580"/>
    <n v="7590259"/>
    <n v="9052471"/>
    <n v="10139655"/>
    <n v="9440930"/>
    <n v="10320040"/>
    <n v="11171020"/>
    <n v="9903771"/>
    <n v="10428174"/>
    <n v="11014639"/>
    <n v="11338080"/>
    <n v="11860998"/>
    <n v="12600538"/>
    <n v="12635233"/>
    <n v="251273745"/>
    <n v="5462472.7173913047"/>
    <n v="1415400"/>
    <n v="12635233"/>
    <x v="1"/>
  </r>
  <r>
    <x v="35"/>
    <n v="1253300"/>
    <n v="1301600"/>
    <n v="1511000"/>
    <n v="1765900"/>
    <n v="1981500"/>
    <n v="2355200"/>
    <n v="2708400"/>
    <n v="3500600"/>
    <n v="4042700"/>
    <n v="4771700"/>
    <n v="5133300"/>
    <n v="5147000"/>
    <n v="5667200"/>
    <n v="5000200"/>
    <n v="4570800"/>
    <n v="4966500"/>
    <n v="5790900"/>
    <n v="6454100"/>
    <n v="8383800"/>
    <n v="10098800"/>
    <n v="6846800"/>
    <n v="6795200"/>
    <n v="7149400"/>
    <n v="6813900"/>
    <n v="5266800"/>
    <n v="4445000"/>
    <n v="4487400"/>
    <n v="4020300"/>
    <n v="3736600"/>
    <n v="4690000"/>
    <n v="4295000"/>
    <n v="9452434"/>
    <n v="6369455"/>
    <n v="3889929"/>
    <n v="4943887"/>
    <n v="5043028"/>
    <n v="5225573"/>
    <n v="5495292"/>
    <n v="5766973"/>
    <n v="5121009"/>
    <n v="6428163"/>
    <n v="7728281"/>
    <n v="7738510"/>
    <n v="6866781"/>
    <n v="7506180"/>
    <n v="6456854"/>
    <n v="238983249"/>
    <n v="5195288.0217391308"/>
    <n v="1253300"/>
    <n v="10098800"/>
    <x v="1"/>
  </r>
  <r>
    <x v="36"/>
    <n v="511400"/>
    <n v="582100"/>
    <n v="706600"/>
    <n v="830900"/>
    <n v="840800"/>
    <n v="912100"/>
    <n v="1060800"/>
    <n v="1136600"/>
    <n v="1238900"/>
    <n v="1301600"/>
    <n v="1284500"/>
    <n v="1358100"/>
    <n v="1447600"/>
    <n v="1498400"/>
    <n v="1514000"/>
    <n v="1708000"/>
    <n v="1640400"/>
    <n v="1879700"/>
    <n v="1964600"/>
    <n v="2283800"/>
    <n v="2532100"/>
    <n v="2605700"/>
    <n v="3024200"/>
    <n v="3296900"/>
    <n v="3747900"/>
    <n v="4265400"/>
    <n v="4718600"/>
    <n v="5153900"/>
    <n v="5871500"/>
    <n v="6056600"/>
    <n v="6641875"/>
    <n v="6550376"/>
    <n v="7070344"/>
    <n v="6902780"/>
    <n v="7619372"/>
    <n v="8037890"/>
    <n v="8785116"/>
    <n v="9140909"/>
    <n v="9140680"/>
    <n v="8520740"/>
    <n v="13493793"/>
    <n v="14088252"/>
    <n v="14518841"/>
    <n v="15037454"/>
    <n v="15210489"/>
    <n v="14718641"/>
    <n v="232451252"/>
    <n v="5053288.0869565215"/>
    <n v="511400"/>
    <n v="15210489"/>
    <x v="1"/>
  </r>
  <r>
    <x v="37"/>
    <n v="1279500"/>
    <n v="1394800"/>
    <n v="1535800"/>
    <n v="1697500"/>
    <n v="1884600"/>
    <n v="2048300"/>
    <n v="2040400"/>
    <n v="1836300"/>
    <n v="1993400"/>
    <n v="2345800"/>
    <n v="2512200"/>
    <n v="2751100"/>
    <n v="2815100"/>
    <n v="2797300"/>
    <n v="2991300"/>
    <n v="3153300"/>
    <n v="2987800"/>
    <n v="3626100"/>
    <n v="4009900"/>
    <n v="4299500"/>
    <n v="4450200"/>
    <n v="3998700"/>
    <n v="3898400"/>
    <n v="3947500"/>
    <n v="4492000"/>
    <n v="5211900"/>
    <n v="5597500"/>
    <n v="6002300"/>
    <n v="6771100"/>
    <n v="6241600"/>
    <n v="6828143"/>
    <n v="6697556"/>
    <n v="6415606"/>
    <n v="6183906"/>
    <n v="7049416"/>
    <n v="7075195"/>
    <n v="7597125"/>
    <n v="8288683"/>
    <n v="7916485"/>
    <n v="7423265"/>
    <n v="8685773"/>
    <n v="9508050"/>
    <n v="10731828"/>
    <n v="10467321"/>
    <n v="10992792"/>
    <n v="9972333"/>
    <n v="232444677"/>
    <n v="5053145.1521739131"/>
    <n v="1279500"/>
    <n v="10992792"/>
    <x v="1"/>
  </r>
  <r>
    <x v="38"/>
    <n v="1335900"/>
    <n v="1085600"/>
    <n v="625200"/>
    <n v="805200"/>
    <n v="1047700"/>
    <n v="1451800"/>
    <n v="1947400"/>
    <n v="2303700"/>
    <n v="2656300"/>
    <n v="2773100"/>
    <n v="3029200"/>
    <n v="3096800"/>
    <n v="3328800"/>
    <n v="3466900"/>
    <n v="3641900"/>
    <n v="3839400"/>
    <n v="4127200"/>
    <n v="4434400"/>
    <n v="4889400"/>
    <n v="5009000"/>
    <n v="5180200"/>
    <n v="5197700"/>
    <n v="5680600"/>
    <n v="5647100"/>
    <n v="5663700"/>
    <n v="5342600"/>
    <n v="5375000"/>
    <n v="5882500"/>
    <n v="5414100"/>
    <n v="5850000"/>
    <n v="5293541"/>
    <n v="6011849"/>
    <n v="4141009"/>
    <n v="4522110"/>
    <n v="5097477"/>
    <n v="5364134"/>
    <n v="5714831"/>
    <n v="5439144"/>
    <n v="5605758"/>
    <n v="5303268"/>
    <n v="6588114"/>
    <n v="7940545"/>
    <n v="7973906"/>
    <n v="7833901"/>
    <n v="7670348"/>
    <n v="8467828"/>
    <n v="209096163"/>
    <n v="4545568.7608695654"/>
    <n v="625200"/>
    <n v="8467828"/>
    <x v="1"/>
  </r>
  <r>
    <x v="39"/>
    <n v="1525600"/>
    <n v="1051300"/>
    <n v="854400"/>
    <n v="664700"/>
    <n v="552600"/>
    <n v="165000"/>
    <s v="—"/>
    <s v="—"/>
    <s v="—"/>
    <s v="—"/>
    <n v="6000"/>
    <n v="27000"/>
    <n v="27000"/>
    <n v="11500"/>
    <n v="74000"/>
    <n v="84000"/>
    <n v="88000"/>
    <n v="87000"/>
    <n v="87800"/>
    <n v="88200"/>
    <n v="89000"/>
    <n v="198000"/>
    <n v="204200"/>
    <n v="1200000"/>
    <n v="1670000"/>
    <n v="2290000"/>
    <n v="2107500"/>
    <n v="2527300"/>
    <n v="2303500"/>
    <n v="2600000"/>
    <n v="2877894"/>
    <n v="3427176"/>
    <n v="4038133"/>
    <n v="3969320"/>
    <n v="5049706"/>
    <n v="5453683"/>
    <n v="5283831"/>
    <n v="7194443"/>
    <n v="9991145"/>
    <n v="11073604"/>
    <n v="14377619"/>
    <n v="16544478"/>
    <n v="16976051"/>
    <n v="20429310"/>
    <n v="23826013"/>
    <n v="29944771"/>
    <n v="201040777"/>
    <n v="4786685.166666667"/>
    <n v="6000"/>
    <n v="29944771"/>
    <x v="1"/>
  </r>
  <r>
    <x v="40"/>
    <n v="1366200"/>
    <n v="1402000"/>
    <n v="1457700"/>
    <n v="1562900"/>
    <n v="1606700"/>
    <n v="1585200"/>
    <n v="1682000"/>
    <n v="1839400"/>
    <n v="1976500"/>
    <n v="2042900"/>
    <n v="1974200"/>
    <n v="2053000"/>
    <n v="2000800"/>
    <n v="1956600"/>
    <n v="2031600"/>
    <n v="2188400"/>
    <n v="2233200"/>
    <n v="2362100"/>
    <n v="2604600"/>
    <n v="2812100"/>
    <n v="3132700"/>
    <n v="3018200"/>
    <n v="3146300"/>
    <n v="3650600"/>
    <n v="4192900"/>
    <n v="5000900"/>
    <n v="5173600"/>
    <n v="6872100"/>
    <n v="8748400"/>
    <n v="9965200"/>
    <n v="10738119"/>
    <n v="8489007"/>
    <n v="2341816"/>
    <n v="2904114"/>
    <n v="3264582"/>
    <n v="3340509"/>
    <n v="3641155"/>
    <n v="4078094"/>
    <n v="5878585"/>
    <n v="4858700"/>
    <n v="7528586"/>
    <n v="8638553"/>
    <n v="9508165"/>
    <n v="9521421"/>
    <n v="10535219"/>
    <n v="11193023"/>
    <n v="198098648"/>
    <n v="4306492.3478260869"/>
    <n v="1366200"/>
    <n v="11193023"/>
    <x v="1"/>
  </r>
  <r>
    <x v="41"/>
    <s v="—"/>
    <s v="—"/>
    <s v="—"/>
    <s v="—"/>
    <n v="127500"/>
    <n v="173000"/>
    <n v="240100"/>
    <n v="299800"/>
    <n v="374500"/>
    <n v="456500"/>
    <n v="521500"/>
    <n v="577800"/>
    <n v="569800"/>
    <n v="601800"/>
    <n v="674200"/>
    <n v="717500"/>
    <n v="647400"/>
    <n v="621500"/>
    <n v="698400"/>
    <n v="752800"/>
    <n v="770900"/>
    <n v="875500"/>
    <n v="981100"/>
    <n v="1080000"/>
    <n v="1150600"/>
    <n v="1072500"/>
    <n v="1200300"/>
    <n v="1164600"/>
    <n v="1207000"/>
    <n v="2325200"/>
    <n v="2672972"/>
    <n v="2778116"/>
    <n v="3570521"/>
    <n v="3184104"/>
    <n v="4453071"/>
    <n v="6041040"/>
    <n v="7070851"/>
    <n v="8879109"/>
    <n v="9702479"/>
    <n v="10211229"/>
    <n v="12391268"/>
    <n v="14568106"/>
    <n v="17187171"/>
    <n v="18737348"/>
    <n v="21425066"/>
    <n v="25263224"/>
    <n v="188017475"/>
    <n v="4476606.5476190476"/>
    <n v="127500"/>
    <n v="25263224"/>
    <x v="1"/>
  </r>
  <r>
    <x v="42"/>
    <n v="574700"/>
    <n v="690600"/>
    <n v="730000"/>
    <n v="636200"/>
    <n v="505200"/>
    <n v="509700"/>
    <n v="489900"/>
    <n v="589400"/>
    <n v="552700"/>
    <n v="558900"/>
    <n v="668800"/>
    <n v="885700"/>
    <n v="822400"/>
    <n v="651900"/>
    <n v="730800"/>
    <n v="825200"/>
    <n v="875200"/>
    <n v="992400"/>
    <n v="1144100"/>
    <n v="1263800"/>
    <n v="1363600"/>
    <n v="1405900"/>
    <n v="1905800"/>
    <n v="2360000"/>
    <n v="2961700"/>
    <n v="3197200"/>
    <n v="3621900"/>
    <n v="4610000"/>
    <n v="5149800"/>
    <n v="5187700"/>
    <n v="5174876"/>
    <n v="5315623"/>
    <n v="4986727"/>
    <n v="5246787"/>
    <n v="5463753"/>
    <n v="5939020"/>
    <n v="6016649"/>
    <n v="7190963"/>
    <n v="8021939"/>
    <n v="8097314"/>
    <n v="9269026"/>
    <n v="10949863"/>
    <n v="12892856"/>
    <n v="13806283"/>
    <n v="14347893"/>
    <n v="15006762"/>
    <n v="184187534"/>
    <n v="4004076.8260869565"/>
    <n v="489900"/>
    <n v="15006762"/>
    <x v="1"/>
  </r>
  <r>
    <x v="43"/>
    <n v="542500"/>
    <n v="515400"/>
    <n v="623100"/>
    <n v="656300"/>
    <n v="837000"/>
    <n v="916900"/>
    <n v="1112700"/>
    <n v="1282400"/>
    <n v="1426300"/>
    <n v="1689800"/>
    <n v="2027700"/>
    <n v="2232600"/>
    <n v="2433200"/>
    <n v="2617700"/>
    <n v="2786200"/>
    <n v="2786200"/>
    <n v="2350100"/>
    <n v="2891200"/>
    <n v="3192100"/>
    <n v="3418600"/>
    <n v="3239200"/>
    <n v="2595400"/>
    <n v="3608600"/>
    <n v="2880500"/>
    <n v="3537500"/>
    <n v="3897200"/>
    <n v="4282400"/>
    <n v="4416300"/>
    <n v="3894900"/>
    <n v="4620100"/>
    <n v="4521702"/>
    <n v="4389163"/>
    <n v="4526688"/>
    <n v="4180814"/>
    <n v="4621310"/>
    <n v="4888146"/>
    <n v="4988262"/>
    <n v="5829044"/>
    <n v="6688999"/>
    <n v="6215870"/>
    <n v="9518106"/>
    <n v="7708160"/>
    <n v="9081175"/>
    <n v="10593780"/>
    <n v="9524957"/>
    <n v="10159464"/>
    <n v="180745740"/>
    <n v="3929255.2173913042"/>
    <n v="515400"/>
    <n v="10593780"/>
    <x v="1"/>
  </r>
  <r>
    <x v="44"/>
    <n v="390500"/>
    <n v="263700"/>
    <n v="525300"/>
    <n v="590000"/>
    <n v="1116900"/>
    <n v="1335200"/>
    <n v="1439200"/>
    <n v="1425000"/>
    <n v="1449000"/>
    <n v="1686100"/>
    <n v="1980100"/>
    <n v="1777100"/>
    <n v="1739700"/>
    <n v="1698200"/>
    <n v="1616800"/>
    <n v="1563900"/>
    <n v="2152900"/>
    <n v="3009000"/>
    <n v="2737100"/>
    <n v="1854300"/>
    <n v="1816200"/>
    <n v="1490600"/>
    <n v="1217600"/>
    <n v="1362400"/>
    <n v="1894900"/>
    <n v="2508300"/>
    <n v="2327500"/>
    <n v="2724500"/>
    <n v="2774500"/>
    <n v="1900000"/>
    <n v="1595268"/>
    <n v="2248991"/>
    <n v="2085823"/>
    <n v="2226329"/>
    <n v="3225128"/>
    <n v="4332223"/>
    <n v="4217880"/>
    <n v="5273188"/>
    <n v="6184410"/>
    <n v="5843195"/>
    <n v="7106025"/>
    <n v="8609620"/>
    <n v="10074856"/>
    <n v="12255938"/>
    <n v="13063173"/>
    <n v="13907948"/>
    <n v="152616495"/>
    <n v="3317749.8913043477"/>
    <n v="263700"/>
    <n v="13907948"/>
    <x v="1"/>
  </r>
  <r>
    <x v="45"/>
    <n v="1775300"/>
    <n v="2056800"/>
    <n v="2284900"/>
    <n v="2409000"/>
    <n v="2401900"/>
    <n v="2518100"/>
    <n v="2795700"/>
    <n v="2946800"/>
    <n v="3117200"/>
    <n v="3556200"/>
    <n v="3329700"/>
    <n v="3065000"/>
    <n v="3536900"/>
    <n v="3947700"/>
    <n v="3229200"/>
    <n v="3494000"/>
    <n v="3834000"/>
    <n v="4148100"/>
    <n v="4376700"/>
    <n v="4720600"/>
    <n v="4840300"/>
    <n v="4582000"/>
    <n v="4826800"/>
    <n v="5077900"/>
    <n v="5381000"/>
    <n v="5689300"/>
    <n v="5892000"/>
    <n v="6236400"/>
    <n v="5946600"/>
    <n v="5767700"/>
    <n v="5922623"/>
    <n v="6382092"/>
    <n v="6322432"/>
    <n v="5886037"/>
    <n v="6428701"/>
    <n v="551345"/>
    <n v="582011"/>
    <s v="—"/>
    <s v="—"/>
    <s v="—"/>
    <s v="—"/>
    <s v="—"/>
    <s v="—"/>
    <s v="—"/>
    <s v="—"/>
    <s v="—"/>
    <n v="149859041"/>
    <n v="4050244.3513513515"/>
    <n v="551345"/>
    <n v="6428701"/>
    <x v="1"/>
  </r>
  <r>
    <x v="46"/>
    <n v="282300"/>
    <n v="268200"/>
    <n v="266300"/>
    <n v="330000"/>
    <n v="456500"/>
    <n v="414100"/>
    <n v="427200"/>
    <n v="555000"/>
    <n v="659000"/>
    <n v="830200"/>
    <n v="874300"/>
    <n v="1017000"/>
    <n v="1020700"/>
    <n v="957300"/>
    <n v="1038500"/>
    <n v="1116100"/>
    <n v="1150600"/>
    <n v="1231400"/>
    <n v="1176400"/>
    <n v="1316300"/>
    <n v="1363100"/>
    <n v="910700"/>
    <n v="1029100"/>
    <n v="1216900"/>
    <n v="1325400"/>
    <n v="1310900"/>
    <n v="1563400"/>
    <n v="1634700"/>
    <n v="1749200"/>
    <n v="1943500"/>
    <n v="2197521"/>
    <n v="2023385"/>
    <n v="2098760"/>
    <n v="2260849"/>
    <n v="2546234"/>
    <n v="2735214"/>
    <n v="2591666"/>
    <n v="3133574"/>
    <n v="3111575"/>
    <n v="2952885"/>
    <n v="12477063"/>
    <n v="13729554"/>
    <n v="12289555"/>
    <n v="13926540"/>
    <n v="16482060"/>
    <n v="20042185"/>
    <n v="144032920"/>
    <n v="3131150.4347826089"/>
    <n v="266300"/>
    <n v="20042185"/>
    <x v="1"/>
  </r>
  <r>
    <x v="47"/>
    <n v="563200"/>
    <n v="714800"/>
    <n v="843900"/>
    <n v="1053600"/>
    <n v="1252100"/>
    <n v="1618000"/>
    <n v="1681600"/>
    <n v="1997100"/>
    <n v="2229000"/>
    <n v="2663400"/>
    <n v="2950000"/>
    <n v="3000000"/>
    <n v="3150000"/>
    <n v="3410500"/>
    <n v="3781000"/>
    <n v="3965900"/>
    <n v="3689900"/>
    <n v="3566900"/>
    <n v="3655000"/>
    <n v="3862300"/>
    <n v="3748000"/>
    <n v="3385000"/>
    <n v="3551100"/>
    <n v="3254500"/>
    <n v="3241000"/>
    <n v="3477800"/>
    <n v="3494100"/>
    <n v="3517700"/>
    <n v="3381800"/>
    <n v="2936800"/>
    <n v="2997480"/>
    <n v="3419249"/>
    <n v="3002232"/>
    <n v="3292815"/>
    <n v="3236364"/>
    <n v="3037298"/>
    <n v="2899722"/>
    <n v="2813018"/>
    <n v="2884506"/>
    <n v="4370917"/>
    <n v="3372283"/>
    <n v="3543663"/>
    <n v="4082595"/>
    <n v="4492437"/>
    <n v="5021289"/>
    <n v="5910836"/>
    <n v="142012704"/>
    <n v="3087232.6956521738"/>
    <n v="563200"/>
    <n v="5910836"/>
    <x v="1"/>
  </r>
  <r>
    <x v="48"/>
    <n v="485000"/>
    <n v="1057400"/>
    <n v="1137100"/>
    <n v="1163500"/>
    <n v="1214300"/>
    <n v="1053700"/>
    <n v="1299800"/>
    <n v="1454100"/>
    <n v="1519700"/>
    <n v="1584000"/>
    <n v="1483300"/>
    <n v="1585200"/>
    <n v="1480800"/>
    <n v="1578700"/>
    <n v="1669400"/>
    <n v="1802700"/>
    <n v="1828600"/>
    <n v="2009700"/>
    <n v="1894600"/>
    <n v="2118000"/>
    <n v="2004000"/>
    <n v="2047500"/>
    <n v="2391200"/>
    <n v="2569400"/>
    <n v="2980400"/>
    <n v="3453400"/>
    <n v="3694600"/>
    <n v="3753600"/>
    <n v="3698500"/>
    <n v="4033200"/>
    <n v="4442967"/>
    <n v="3967140"/>
    <n v="3708138"/>
    <n v="3677879"/>
    <n v="4968931"/>
    <n v="4392448"/>
    <n v="4357151"/>
    <n v="4662615"/>
    <n v="4563041"/>
    <n v="4605452"/>
    <n v="5084798"/>
    <n v="5151469"/>
    <n v="5381980"/>
    <n v="5565864"/>
    <n v="5886728"/>
    <n v="6064478"/>
    <n v="136526479"/>
    <n v="2967966.9347826089"/>
    <n v="485000"/>
    <n v="6064478"/>
    <x v="1"/>
  </r>
  <r>
    <x v="49"/>
    <n v="289500"/>
    <n v="362000"/>
    <n v="410300"/>
    <n v="486500"/>
    <n v="509600"/>
    <n v="672900"/>
    <n v="808900"/>
    <n v="1047200"/>
    <n v="1131700"/>
    <n v="1153800"/>
    <n v="947400"/>
    <n v="929600"/>
    <n v="974100"/>
    <n v="932200"/>
    <n v="1000700"/>
    <n v="1113900"/>
    <n v="1095500"/>
    <n v="1187400"/>
    <n v="1267300"/>
    <n v="1360800"/>
    <n v="1580000"/>
    <n v="1429700"/>
    <n v="2169000"/>
    <n v="2139600"/>
    <n v="2183900"/>
    <n v="2147200"/>
    <n v="2301200"/>
    <n v="2638400"/>
    <n v="3012000"/>
    <n v="3392100"/>
    <n v="3671317"/>
    <n v="3680688"/>
    <n v="3049154"/>
    <n v="2638314"/>
    <n v="3004353"/>
    <n v="3492984"/>
    <n v="4109489"/>
    <n v="4623543"/>
    <n v="4927341"/>
    <n v="4930683"/>
    <n v="7144446"/>
    <n v="7502697"/>
    <n v="6563647"/>
    <n v="6507408"/>
    <n v="7017852"/>
    <n v="6786850"/>
    <n v="120325166"/>
    <n v="2615764.4782608696"/>
    <n v="289500"/>
    <n v="7502697"/>
    <x v="1"/>
  </r>
  <r>
    <x v="50"/>
    <n v="904000"/>
    <n v="1031200"/>
    <n v="1267000"/>
    <n v="1491000"/>
    <n v="1086800"/>
    <n v="1454500"/>
    <n v="1472400"/>
    <n v="1643200"/>
    <n v="1702300"/>
    <n v="1850400"/>
    <n v="1710500"/>
    <n v="1592800"/>
    <n v="755500"/>
    <n v="1287000"/>
    <n v="1595900"/>
    <n v="1587000"/>
    <n v="1573500"/>
    <n v="1569500"/>
    <n v="1600200"/>
    <n v="1907300"/>
    <n v="1501000"/>
    <n v="1051200"/>
    <n v="1102100"/>
    <n v="1269900"/>
    <n v="1451800"/>
    <n v="1657300"/>
    <n v="1805900"/>
    <n v="1998000"/>
    <n v="2212500"/>
    <n v="2140700"/>
    <n v="2340919"/>
    <n v="2670283"/>
    <n v="2845919"/>
    <n v="3252222"/>
    <n v="3493094"/>
    <n v="3553680"/>
    <n v="3625982"/>
    <n v="4269655"/>
    <n v="4634676"/>
    <n v="4279072"/>
    <n v="4099082"/>
    <n v="4448727"/>
    <n v="4909100"/>
    <n v="5002976"/>
    <n v="5038745"/>
    <n v="4841129"/>
    <n v="108577661"/>
    <n v="2360383.9347826089"/>
    <n v="755500"/>
    <n v="5038745"/>
    <x v="1"/>
  </r>
  <r>
    <x v="51"/>
    <n v="1171900"/>
    <n v="1092500"/>
    <n v="1364400"/>
    <n v="1367000"/>
    <n v="1514700"/>
    <n v="1621000"/>
    <n v="1656800"/>
    <n v="1538100"/>
    <n v="1680300"/>
    <n v="1758600"/>
    <n v="1460800"/>
    <n v="955000"/>
    <n v="852600"/>
    <n v="908400"/>
    <n v="910700"/>
    <n v="980300"/>
    <n v="991000"/>
    <n v="1069600"/>
    <n v="1153800"/>
    <n v="1168800"/>
    <n v="1095700"/>
    <n v="837400"/>
    <n v="973800"/>
    <n v="1024900"/>
    <n v="1071600"/>
    <n v="1284600"/>
    <n v="1393600"/>
    <n v="1447800"/>
    <n v="1600800"/>
    <n v="1852600"/>
    <n v="2229216"/>
    <n v="2565808"/>
    <n v="2808793"/>
    <n v="3391474"/>
    <n v="4219478"/>
    <n v="4706226"/>
    <n v="4921600"/>
    <n v="4869586"/>
    <n v="4974879"/>
    <n v="5048360"/>
    <n v="5145187"/>
    <n v="4902816"/>
    <n v="3594882"/>
    <n v="5186676"/>
    <n v="5009995"/>
    <n v="4971616"/>
    <n v="106345692"/>
    <n v="2311862.8695652173"/>
    <n v="837400"/>
    <n v="5186676"/>
    <x v="1"/>
  </r>
  <r>
    <x v="52"/>
    <n v="307400"/>
    <n v="337200"/>
    <n v="316200"/>
    <n v="217500"/>
    <n v="275700"/>
    <n v="357100"/>
    <n v="374100"/>
    <n v="347400"/>
    <n v="365700"/>
    <n v="381300"/>
    <n v="355200"/>
    <n v="309200"/>
    <n v="332200"/>
    <n v="323400"/>
    <n v="371600"/>
    <n v="390300"/>
    <n v="364200"/>
    <n v="370800"/>
    <n v="382000"/>
    <n v="372500"/>
    <n v="265800"/>
    <n v="342700"/>
    <n v="282700"/>
    <n v="320500"/>
    <n v="519900"/>
    <n v="661200"/>
    <n v="688800"/>
    <n v="772200"/>
    <n v="859900"/>
    <n v="932500"/>
    <n v="1117411"/>
    <n v="1114727"/>
    <n v="1047843"/>
    <n v="1416071"/>
    <n v="1500673"/>
    <n v="1795958"/>
    <n v="2028711"/>
    <n v="2473261"/>
    <n v="2762458"/>
    <n v="6348000"/>
    <n v="5524157"/>
    <n v="6380080"/>
    <n v="7517581"/>
    <n v="11656416"/>
    <n v="11642160"/>
    <n v="12018103"/>
    <n v="88840810"/>
    <n v="1931321.956521739"/>
    <n v="217500"/>
    <n v="12018103"/>
    <x v="1"/>
  </r>
  <r>
    <x v="53"/>
    <n v="315200"/>
    <n v="342200"/>
    <n v="390700"/>
    <n v="453600"/>
    <n v="517900"/>
    <n v="624800"/>
    <n v="737000"/>
    <n v="812300"/>
    <n v="849500"/>
    <n v="965100"/>
    <n v="1076200"/>
    <n v="1252500"/>
    <n v="1460700"/>
    <n v="1534500"/>
    <n v="1497900"/>
    <n v="1449200"/>
    <n v="1465700"/>
    <n v="1511100"/>
    <n v="1557300"/>
    <n v="1640600"/>
    <n v="965600"/>
    <n v="840100"/>
    <n v="1408600"/>
    <n v="1553800"/>
    <n v="1756200"/>
    <n v="1950800"/>
    <n v="2133400"/>
    <n v="2113900"/>
    <n v="2240800"/>
    <n v="2130000"/>
    <n v="2112523"/>
    <n v="2084574"/>
    <n v="2299218"/>
    <n v="2185990"/>
    <n v="2496441"/>
    <n v="2433213"/>
    <n v="2627870"/>
    <n v="2659769"/>
    <n v="2523966"/>
    <n v="2597076"/>
    <n v="4563082"/>
    <n v="3722730"/>
    <n v="3481039"/>
    <n v="3244805"/>
    <n v="3530856"/>
    <n v="3655366"/>
    <n v="83765718"/>
    <n v="1820993.8695652173"/>
    <n v="315200"/>
    <n v="4563082"/>
    <x v="1"/>
  </r>
  <r>
    <x v="54"/>
    <n v="419500"/>
    <n v="457500"/>
    <n v="437800"/>
    <n v="380200"/>
    <n v="362200"/>
    <n v="448100"/>
    <n v="463300"/>
    <n v="528600"/>
    <n v="593300"/>
    <n v="632900"/>
    <n v="701000"/>
    <n v="691700"/>
    <n v="676300"/>
    <n v="618000"/>
    <n v="634000"/>
    <n v="664200"/>
    <n v="697200"/>
    <n v="692000"/>
    <n v="683700"/>
    <n v="741800"/>
    <n v="762500"/>
    <n v="752300"/>
    <n v="1473900"/>
    <n v="2122400"/>
    <n v="2118700"/>
    <n v="1670900"/>
    <n v="1925200"/>
    <n v="1790600"/>
    <n v="1918800"/>
    <n v="1386700"/>
    <n v="1318518"/>
    <n v="1284922"/>
    <n v="1184098"/>
    <n v="1521249"/>
    <n v="1828303"/>
    <n v="2011004"/>
    <n v="2110423"/>
    <n v="2630759"/>
    <n v="2926821"/>
    <n v="2896528"/>
    <n v="4818305"/>
    <n v="4714115"/>
    <n v="4758406"/>
    <n v="5157521"/>
    <n v="5675088"/>
    <n v="5762485"/>
    <n v="78043845"/>
    <n v="1696605.3260869565"/>
    <n v="362200"/>
    <n v="5762485"/>
    <x v="1"/>
  </r>
  <r>
    <x v="55"/>
    <n v="244800"/>
    <n v="308900"/>
    <n v="375100"/>
    <n v="485600"/>
    <n v="629600"/>
    <n v="782000"/>
    <n v="809300"/>
    <n v="855500"/>
    <n v="963000"/>
    <n v="1088800"/>
    <n v="978200"/>
    <n v="1140900"/>
    <n v="1209100"/>
    <n v="1258100"/>
    <n v="1254900"/>
    <n v="1281600"/>
    <n v="1054800"/>
    <n v="1203300"/>
    <n v="1210300"/>
    <n v="1315400"/>
    <n v="1313000"/>
    <n v="1201200"/>
    <n v="1249900"/>
    <n v="1351000"/>
    <n v="1390800"/>
    <n v="1419400"/>
    <n v="1371200"/>
    <n v="1779300"/>
    <n v="1859000"/>
    <n v="1922600"/>
    <n v="1907876"/>
    <n v="1926118"/>
    <n v="1789327"/>
    <n v="1719524"/>
    <n v="1940037"/>
    <n v="1996699"/>
    <n v="2054641"/>
    <n v="2054679"/>
    <n v="2274580"/>
    <n v="2278964"/>
    <n v="2739634"/>
    <n v="3153389"/>
    <n v="3580910"/>
    <n v="4648608"/>
    <n v="4628511"/>
    <n v="3496190"/>
    <n v="75496287"/>
    <n v="1641223.6304347827"/>
    <n v="244800"/>
    <n v="4648608"/>
    <x v="1"/>
  </r>
  <r>
    <x v="56"/>
    <n v="452500"/>
    <n v="429400"/>
    <n v="488800"/>
    <n v="611800"/>
    <n v="674400"/>
    <n v="613100"/>
    <n v="912600"/>
    <n v="1077100"/>
    <n v="1084600"/>
    <n v="1119700"/>
    <n v="1112100"/>
    <n v="1079700"/>
    <n v="919400"/>
    <n v="998600"/>
    <n v="1163400"/>
    <n v="1215800"/>
    <n v="1240400"/>
    <n v="1281300"/>
    <n v="1322500"/>
    <n v="1271700"/>
    <n v="1322000"/>
    <n v="1148900"/>
    <n v="918900"/>
    <n v="979400"/>
    <n v="1242700"/>
    <n v="1244900"/>
    <n v="913300"/>
    <n v="995200"/>
    <n v="907600"/>
    <n v="980300"/>
    <n v="1218102"/>
    <n v="1137305"/>
    <n v="959487"/>
    <n v="1255313"/>
    <n v="1337781"/>
    <n v="1707714"/>
    <n v="2047466"/>
    <n v="3003872"/>
    <n v="3253417"/>
    <n v="3268022"/>
    <n v="3733253"/>
    <n v="3659209"/>
    <n v="3593312"/>
    <n v="3087143"/>
    <n v="3067724"/>
    <n v="3636643"/>
    <n v="69687863"/>
    <n v="1514953.543478261"/>
    <n v="429400"/>
    <n v="3733253"/>
    <x v="1"/>
  </r>
  <r>
    <x v="57"/>
    <n v="104600"/>
    <n v="116000"/>
    <n v="116000"/>
    <n v="108500"/>
    <n v="107700"/>
    <n v="117300"/>
    <n v="127700"/>
    <n v="181000"/>
    <n v="100000"/>
    <n v="105300"/>
    <n v="235000"/>
    <n v="405200"/>
    <n v="572700"/>
    <n v="616500"/>
    <n v="681300"/>
    <n v="698600"/>
    <n v="611400"/>
    <n v="586900"/>
    <n v="694300"/>
    <n v="744500"/>
    <n v="891800"/>
    <n v="892700"/>
    <n v="1045600"/>
    <n v="993800"/>
    <n v="1066800"/>
    <n v="1155700"/>
    <n v="1170700"/>
    <n v="1231900"/>
    <n v="1212500"/>
    <n v="1421500"/>
    <n v="1755567"/>
    <n v="1718331"/>
    <n v="1740807"/>
    <n v="1957606"/>
    <n v="2412889"/>
    <n v="2817778"/>
    <n v="3100832"/>
    <n v="3206766"/>
    <n v="2951506"/>
    <n v="2417713"/>
    <n v="3008323"/>
    <n v="3665394"/>
    <n v="4616417"/>
    <n v="4793393"/>
    <n v="4756131"/>
    <n v="4911730"/>
    <n v="67944683"/>
    <n v="1477058.3260869565"/>
    <n v="100000"/>
    <n v="4911730"/>
    <x v="1"/>
  </r>
  <r>
    <x v="58"/>
    <n v="171500"/>
    <n v="188000"/>
    <n v="216800"/>
    <n v="340800"/>
    <n v="382800"/>
    <n v="361500"/>
    <n v="449600"/>
    <n v="237300"/>
    <n v="363300"/>
    <n v="377400"/>
    <n v="392500"/>
    <n v="408700"/>
    <n v="391300"/>
    <n v="435500"/>
    <n v="479200"/>
    <n v="558700"/>
    <n v="611300"/>
    <n v="655800"/>
    <n v="720900"/>
    <n v="760500"/>
    <n v="794400"/>
    <n v="759900"/>
    <n v="721400"/>
    <n v="769500"/>
    <n v="753500"/>
    <n v="740400"/>
    <n v="778600"/>
    <n v="835700"/>
    <n v="1138400"/>
    <n v="1357800"/>
    <n v="1554949"/>
    <n v="1418183"/>
    <n v="1599843"/>
    <n v="1678160"/>
    <n v="2005473"/>
    <n v="2424382"/>
    <n v="2685148"/>
    <n v="2857464"/>
    <n v="2880546"/>
    <n v="2948920"/>
    <n v="4039583"/>
    <n v="4508698"/>
    <n v="4653460"/>
    <n v="4516500"/>
    <n v="4400844"/>
    <n v="4874590"/>
    <n v="66199743"/>
    <n v="1439124.8478260869"/>
    <n v="171500"/>
    <n v="4874590"/>
    <x v="1"/>
  </r>
  <r>
    <x v="59"/>
    <n v="241000"/>
    <n v="280000"/>
    <n v="320000"/>
    <n v="350000"/>
    <n v="127500"/>
    <n v="173000"/>
    <n v="240100"/>
    <n v="299800"/>
    <n v="374500"/>
    <n v="456500"/>
    <n v="521500"/>
    <n v="577800"/>
    <n v="569800"/>
    <n v="601800"/>
    <n v="674200"/>
    <n v="717500"/>
    <n v="647400"/>
    <n v="621500"/>
    <n v="698400"/>
    <n v="752800"/>
    <n v="770900"/>
    <n v="875500"/>
    <n v="981100"/>
    <n v="1080000"/>
    <n v="1150600"/>
    <n v="1072500"/>
    <n v="1200300"/>
    <n v="1164600"/>
    <n v="1207000"/>
    <n v="1307000"/>
    <n v="1382461"/>
    <n v="1250076"/>
    <n v="1255713"/>
    <n v="1850491"/>
    <n v="2284547"/>
    <s v="—"/>
    <s v="—"/>
    <s v="—"/>
    <s v="—"/>
    <n v="5215512"/>
    <n v="6028980"/>
    <n v="5590998"/>
    <n v="5861787"/>
    <n v="4626648"/>
    <n v="5171496"/>
    <n v="5313756"/>
    <n v="65887065"/>
    <n v="1568739.642857143"/>
    <n v="127500"/>
    <n v="6028980"/>
    <x v="1"/>
  </r>
  <r>
    <x v="60"/>
    <n v="118800"/>
    <n v="119600"/>
    <n v="119900"/>
    <n v="162300"/>
    <n v="243400"/>
    <n v="379900"/>
    <n v="475500"/>
    <n v="557300"/>
    <n v="728400"/>
    <n v="914300"/>
    <n v="1112600"/>
    <n v="1443300"/>
    <n v="1667300"/>
    <n v="1457300"/>
    <n v="1327600"/>
    <n v="1310200"/>
    <n v="1132000"/>
    <n v="1178000"/>
    <n v="1225900"/>
    <n v="1204000"/>
    <n v="963900"/>
    <n v="797200"/>
    <n v="1109300"/>
    <n v="1185600"/>
    <n v="1219500"/>
    <n v="1270000"/>
    <n v="1299200"/>
    <n v="1353400"/>
    <n v="1186700"/>
    <n v="1252200"/>
    <n v="1281997"/>
    <n v="1178058"/>
    <n v="1299699"/>
    <n v="1353444"/>
    <n v="1660235"/>
    <n v="1737165"/>
    <n v="2046457"/>
    <n v="2246212"/>
    <n v="2355285"/>
    <n v="2323750"/>
    <n v="3077037"/>
    <n v="3267110"/>
    <n v="3438356"/>
    <n v="3294911"/>
    <n v="3211795"/>
    <n v="3065145"/>
    <n v="65351256"/>
    <n v="1420679.4782608696"/>
    <n v="118800"/>
    <n v="3438356"/>
    <x v="1"/>
  </r>
  <r>
    <x v="61"/>
    <n v="173000"/>
    <n v="227100"/>
    <n v="286800"/>
    <n v="314100"/>
    <n v="430300"/>
    <n v="590400"/>
    <n v="800800"/>
    <n v="1093900"/>
    <n v="1441000"/>
    <n v="1581300"/>
    <n v="1938500"/>
    <n v="2300200"/>
    <n v="2138400"/>
    <n v="2221300"/>
    <n v="1945900"/>
    <n v="2575000"/>
    <n v="2134000"/>
    <n v="1614400"/>
    <n v="995000"/>
    <n v="848900"/>
    <n v="964800"/>
    <n v="930000"/>
    <n v="646500"/>
    <n v="608400"/>
    <n v="664800"/>
    <n v="547900"/>
    <n v="221200"/>
    <n v="318200"/>
    <n v="313400"/>
    <n v="419700"/>
    <n v="507396"/>
    <n v="519453"/>
    <n v="520278"/>
    <n v="520263"/>
    <n v="540461"/>
    <n v="747648"/>
    <n v="1307541"/>
    <n v="1363435"/>
    <n v="1460900"/>
    <n v="1365343"/>
    <n v="4197375"/>
    <n v="4793913"/>
    <n v="4716148"/>
    <n v="4209624"/>
    <n v="3857424"/>
    <n v="3223460"/>
    <n v="65135862"/>
    <n v="1415997"/>
    <n v="173000"/>
    <n v="4793913"/>
    <x v="1"/>
  </r>
  <r>
    <x v="62"/>
    <s v="—"/>
    <s v="—"/>
    <s v="—"/>
    <s v="—"/>
    <n v="127500"/>
    <n v="173000"/>
    <n v="240100"/>
    <n v="299800"/>
    <n v="374500"/>
    <n v="456500"/>
    <n v="521500"/>
    <n v="577800"/>
    <n v="569800"/>
    <n v="601800"/>
    <n v="674200"/>
    <n v="717500"/>
    <n v="647400"/>
    <n v="699200"/>
    <n v="776400"/>
    <n v="834800"/>
    <n v="852900"/>
    <n v="957500"/>
    <n v="1081100"/>
    <n v="1180000"/>
    <n v="1511800"/>
    <n v="1452900"/>
    <n v="1620200"/>
    <n v="1678400"/>
    <n v="1849300"/>
    <n v="1933100"/>
    <n v="2118338"/>
    <n v="1980076"/>
    <n v="2103559"/>
    <n v="2777424"/>
    <n v="3267088"/>
    <s v="—"/>
    <s v="—"/>
    <s v="—"/>
    <s v="—"/>
    <n v="2360682"/>
    <n v="3262849"/>
    <n v="3795755"/>
    <n v="4430383"/>
    <n v="4994729"/>
    <n v="5051804"/>
    <n v="6365784"/>
    <n v="64917471"/>
    <n v="1708354.5"/>
    <n v="127500"/>
    <n v="6365784"/>
    <x v="1"/>
  </r>
  <r>
    <x v="63"/>
    <n v="244000"/>
    <n v="331100"/>
    <n v="379000"/>
    <n v="375700"/>
    <n v="475000"/>
    <n v="652500"/>
    <n v="744700"/>
    <n v="862300"/>
    <n v="1015600"/>
    <n v="1225500"/>
    <n v="1342000"/>
    <n v="1220300"/>
    <n v="1160100"/>
    <n v="1299000"/>
    <n v="1359500"/>
    <n v="1343300"/>
    <n v="1300700"/>
    <n v="1232600"/>
    <n v="1266700"/>
    <n v="1272600"/>
    <n v="1237600"/>
    <n v="1200000"/>
    <n v="1214400"/>
    <n v="1117000"/>
    <n v="1175200"/>
    <n v="1223700"/>
    <n v="1783500"/>
    <n v="2250800"/>
    <n v="2115500"/>
    <n v="1872600"/>
    <n v="1756608"/>
    <n v="1557128"/>
    <n v="1508700"/>
    <n v="1770774"/>
    <n v="1824313"/>
    <n v="1892343"/>
    <n v="1443165"/>
    <n v="1744663"/>
    <n v="1718196"/>
    <n v="1537032"/>
    <n v="1781340"/>
    <n v="2125913"/>
    <n v="2206070"/>
    <n v="2027888"/>
    <n v="2299800"/>
    <n v="2578960"/>
    <n v="64065393"/>
    <n v="1392725.9347826086"/>
    <n v="244000"/>
    <n v="2578960"/>
    <x v="1"/>
  </r>
  <r>
    <x v="64"/>
    <n v="231600"/>
    <n v="263100"/>
    <n v="288500"/>
    <n v="309200"/>
    <n v="268700"/>
    <n v="244300"/>
    <n v="288000"/>
    <n v="226100"/>
    <n v="185800"/>
    <n v="197400"/>
    <n v="242900"/>
    <n v="327600"/>
    <n v="335300"/>
    <n v="357500"/>
    <n v="398800"/>
    <n v="471200"/>
    <n v="527500"/>
    <n v="594100"/>
    <n v="592600"/>
    <n v="650800"/>
    <n v="620300"/>
    <n v="635600"/>
    <n v="756400"/>
    <n v="752000"/>
    <n v="716400"/>
    <n v="749900"/>
    <n v="743000"/>
    <n v="772300"/>
    <n v="789900"/>
    <n v="861400"/>
    <n v="944595"/>
    <n v="1027528"/>
    <n v="1103184"/>
    <n v="1117329"/>
    <n v="1403293"/>
    <n v="1667316"/>
    <n v="1720306"/>
    <n v="2290179"/>
    <n v="2715017"/>
    <n v="2914056"/>
    <n v="3347022"/>
    <n v="4440918"/>
    <n v="5001122"/>
    <n v="5671501"/>
    <n v="6274582"/>
    <n v="7074780"/>
    <n v="63110928"/>
    <n v="1371976.6956521738"/>
    <n v="185800"/>
    <n v="7074780"/>
    <x v="1"/>
  </r>
  <r>
    <x v="65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906200"/>
    <n v="1278000"/>
    <n v="604900"/>
    <n v="1005300"/>
    <n v="1151200"/>
    <n v="1189600"/>
    <n v="1066400"/>
    <n v="910100"/>
    <n v="950697"/>
    <n v="986022"/>
    <n v="1119889"/>
    <n v="1652632"/>
    <n v="2200094"/>
    <n v="2512910"/>
    <n v="2801992"/>
    <n v="1736018"/>
    <n v="3456288"/>
    <n v="3427818"/>
    <n v="3956053"/>
    <n v="5477655"/>
    <n v="5828108"/>
    <n v="5218815"/>
    <n v="4526528"/>
    <n v="4613224"/>
    <n v="62576443"/>
    <n v="2607351.7916666665"/>
    <n v="604900"/>
    <n v="5828108"/>
    <x v="1"/>
  </r>
  <r>
    <x v="66"/>
    <n v="361100"/>
    <n v="362400"/>
    <n v="319900"/>
    <n v="324700"/>
    <n v="335700"/>
    <n v="595000"/>
    <n v="683800"/>
    <n v="591100"/>
    <n v="428100"/>
    <n v="659200"/>
    <n v="877200"/>
    <n v="1301500"/>
    <n v="1380700"/>
    <n v="1344700"/>
    <n v="1398000"/>
    <n v="1299500"/>
    <n v="1342400"/>
    <n v="1312300"/>
    <n v="1296100"/>
    <n v="1310400"/>
    <n v="1285400"/>
    <n v="1345300"/>
    <n v="1354000"/>
    <n v="1389000"/>
    <n v="1642100"/>
    <n v="1727000"/>
    <n v="897200"/>
    <n v="807500"/>
    <n v="804400"/>
    <n v="1111700"/>
    <n v="1254425"/>
    <n v="1387639"/>
    <n v="1268879"/>
    <n v="1084186"/>
    <n v="1132392"/>
    <n v="1055106"/>
    <n v="1024304"/>
    <n v="1085650"/>
    <n v="1102669"/>
    <n v="1014016"/>
    <n v="1842253"/>
    <n v="2625056"/>
    <n v="2625056"/>
    <n v="2865852"/>
    <n v="2732100"/>
    <n v="2617843"/>
    <n v="56604826"/>
    <n v="1230539.6956521738"/>
    <n v="319900"/>
    <n v="2865852"/>
    <x v="1"/>
  </r>
  <r>
    <x v="67"/>
    <n v="138200"/>
    <n v="146000"/>
    <n v="140000"/>
    <n v="147000"/>
    <n v="155000"/>
    <n v="160000"/>
    <n v="170000"/>
    <n v="210600"/>
    <n v="225300"/>
    <n v="257800"/>
    <n v="264600"/>
    <n v="241800"/>
    <n v="254800"/>
    <n v="265500"/>
    <n v="360200"/>
    <n v="395000"/>
    <n v="467600"/>
    <n v="444100"/>
    <n v="448500"/>
    <n v="617800"/>
    <n v="524900"/>
    <n v="577400"/>
    <n v="682900"/>
    <n v="1242500"/>
    <n v="1617100"/>
    <n v="1698000"/>
    <n v="1800000"/>
    <n v="1700600"/>
    <n v="1694000"/>
    <n v="1624100"/>
    <n v="1960363"/>
    <n v="1692334"/>
    <n v="1804307"/>
    <n v="2182463"/>
    <n v="2391159"/>
    <n v="2540564"/>
    <n v="2579145"/>
    <n v="2536820"/>
    <n v="2279763"/>
    <n v="1996982"/>
    <n v="1816391"/>
    <n v="2151274"/>
    <n v="2523296"/>
    <n v="2509003"/>
    <n v="2816524"/>
    <n v="2597649"/>
    <n v="55049337"/>
    <n v="1196724.7173913044"/>
    <n v="138200"/>
    <n v="2816524"/>
    <x v="1"/>
  </r>
  <r>
    <x v="68"/>
    <n v="457900"/>
    <n v="494100"/>
    <n v="545800"/>
    <n v="592800"/>
    <n v="611200"/>
    <n v="590200"/>
    <n v="601500"/>
    <n v="645000"/>
    <n v="688000"/>
    <n v="694000"/>
    <n v="541500"/>
    <n v="522100"/>
    <n v="574300"/>
    <n v="601400"/>
    <n v="710100"/>
    <n v="778000"/>
    <n v="808400"/>
    <n v="910100"/>
    <n v="844700"/>
    <n v="735900"/>
    <n v="759500"/>
    <n v="772600"/>
    <n v="767100"/>
    <n v="801000"/>
    <n v="1031200"/>
    <n v="1097000"/>
    <n v="1239100"/>
    <n v="1334400"/>
    <n v="1592700"/>
    <n v="1350200"/>
    <n v="1431818"/>
    <n v="1357946"/>
    <n v="1198920"/>
    <n v="1133775"/>
    <n v="1332811"/>
    <n v="1528929"/>
    <n v="1536157"/>
    <n v="1720496"/>
    <n v="1423422"/>
    <n v="1364651"/>
    <n v="1851417"/>
    <n v="2150527"/>
    <n v="2400160"/>
    <n v="2602714"/>
    <n v="2926185"/>
    <n v="3413950"/>
    <n v="53065678"/>
    <n v="1153601.6956521738"/>
    <n v="457900"/>
    <n v="3413950"/>
    <x v="1"/>
  </r>
  <r>
    <x v="69"/>
    <n v="190200"/>
    <n v="259400"/>
    <n v="327200"/>
    <n v="352000"/>
    <n v="408000"/>
    <n v="558000"/>
    <n v="669900"/>
    <n v="801900"/>
    <n v="890600"/>
    <n v="913800"/>
    <n v="1168800"/>
    <n v="1486000"/>
    <n v="1557800"/>
    <n v="1860000"/>
    <n v="1583800"/>
    <n v="1579300"/>
    <n v="1382900"/>
    <n v="1515100"/>
    <n v="1581200"/>
    <n v="1617000"/>
    <n v="1803000"/>
    <n v="1883700"/>
    <n v="1350100"/>
    <n v="853000"/>
    <n v="640800"/>
    <n v="623200"/>
    <n v="638600"/>
    <n v="570600"/>
    <n v="570600"/>
    <n v="585500"/>
    <n v="600734"/>
    <n v="582712"/>
    <n v="559404"/>
    <n v="626532"/>
    <n v="850185"/>
    <n v="0"/>
    <n v="1151785"/>
    <n v="1204107"/>
    <n v="1213854"/>
    <n v="1147234"/>
    <n v="2928706"/>
    <n v="2284067"/>
    <n v="1398125"/>
    <n v="2744844"/>
    <n v="2677308"/>
    <n v="2566466"/>
    <n v="52758063"/>
    <n v="1146914.4130434783"/>
    <n v="0"/>
    <n v="2928706"/>
    <x v="1"/>
  </r>
  <r>
    <x v="70"/>
    <n v="988900"/>
    <n v="985200"/>
    <n v="1025000"/>
    <n v="1085000"/>
    <n v="1130000"/>
    <n v="1150000"/>
    <n v="1370000"/>
    <n v="1400000"/>
    <n v="1500000"/>
    <n v="1755000"/>
    <n v="1787500"/>
    <n v="1787000"/>
    <n v="1675000"/>
    <n v="1790000"/>
    <n v="1950000"/>
    <n v="2090000"/>
    <n v="1965300"/>
    <n v="2095000"/>
    <n v="2163600"/>
    <n v="1997700"/>
    <n v="1907000"/>
    <n v="645700"/>
    <n v="814000"/>
    <n v="915800"/>
    <n v="789200"/>
    <n v="862700"/>
    <n v="718200"/>
    <n v="721700"/>
    <n v="827700"/>
    <n v="734700"/>
    <n v="535246"/>
    <n v="233963"/>
    <n v="62798"/>
    <n v="310952"/>
    <n v="476277"/>
    <n v="653703"/>
    <n v="808451"/>
    <n v="855229"/>
    <n v="1073496"/>
    <n v="798165"/>
    <n v="801840"/>
    <n v="932868"/>
    <n v="973062"/>
    <n v="1013220"/>
    <n v="1060147"/>
    <n v="1118690"/>
    <n v="52335007"/>
    <n v="1137717.543478261"/>
    <n v="62798"/>
    <n v="2163600"/>
    <x v="1"/>
  </r>
  <r>
    <x v="71"/>
    <s v="—"/>
    <s v="—"/>
    <s v="—"/>
    <n v="490000"/>
    <n v="431400"/>
    <n v="490500"/>
    <n v="453300"/>
    <n v="470300"/>
    <n v="544200"/>
    <n v="624200"/>
    <n v="613700"/>
    <n v="591400"/>
    <n v="621500"/>
    <n v="623000"/>
    <n v="741800"/>
    <n v="845300"/>
    <n v="852400"/>
    <n v="861000"/>
    <n v="1004900"/>
    <n v="997400"/>
    <n v="1044100"/>
    <n v="1020800"/>
    <n v="1051500"/>
    <n v="1083100"/>
    <n v="1215900"/>
    <n v="1261400"/>
    <n v="1252000"/>
    <n v="1314700"/>
    <n v="1152500"/>
    <n v="1215400"/>
    <n v="1331369"/>
    <n v="1449980"/>
    <n v="1536102"/>
    <n v="1587606"/>
    <n v="1650276"/>
    <n v="1634473"/>
    <n v="1729451"/>
    <n v="1242865"/>
    <n v="1224222"/>
    <n v="1409414"/>
    <n v="1818901"/>
    <n v="2022389"/>
    <n v="2195062"/>
    <n v="2781708"/>
    <n v="2761656"/>
    <n v="2906799"/>
    <n v="52149973"/>
    <n v="1212790.0697674418"/>
    <n v="431400"/>
    <n v="2906799"/>
    <x v="1"/>
  </r>
  <r>
    <x v="72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032500"/>
    <n v="2217300"/>
    <n v="2217300"/>
    <n v="2217300"/>
    <n v="1566200"/>
    <n v="1566200"/>
    <n v="1560200"/>
    <n v="1657600"/>
    <n v="1744510"/>
    <n v="2256380"/>
    <n v="1451004"/>
    <n v="1465798"/>
    <n v="1588049"/>
    <n v="1639276"/>
    <n v="1665190"/>
    <n v="1940378"/>
    <n v="2033933"/>
    <n v="1850056"/>
    <n v="2114050"/>
    <n v="2275947"/>
    <n v="2593509"/>
    <n v="2614085"/>
    <n v="2545935"/>
    <n v="2486673"/>
    <n v="49299373"/>
    <n v="2054140.5416666667"/>
    <n v="1451004"/>
    <n v="4032500"/>
    <x v="1"/>
  </r>
  <r>
    <x v="73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5273400"/>
    <n v="706400"/>
    <n v="702300"/>
    <n v="1117300"/>
    <n v="568000"/>
    <n v="568000"/>
    <n v="565800"/>
    <n v="467200"/>
    <n v="461283"/>
    <n v="500981"/>
    <n v="756959"/>
    <n v="1009731"/>
    <n v="834760"/>
    <n v="1160286"/>
    <n v="1283250"/>
    <n v="1295050"/>
    <n v="1275624"/>
    <n v="1192714"/>
    <n v="3098327"/>
    <n v="3786453"/>
    <n v="4064819"/>
    <n v="4785588"/>
    <n v="4918608"/>
    <n v="5081632"/>
    <n v="45474465"/>
    <n v="1894769.375"/>
    <n v="461283"/>
    <n v="5273400"/>
    <x v="1"/>
  </r>
  <r>
    <x v="74"/>
    <n v="278700"/>
    <n v="425400"/>
    <n v="554900"/>
    <n v="568500"/>
    <n v="743300"/>
    <n v="696800"/>
    <n v="706500"/>
    <n v="601800"/>
    <n v="705900"/>
    <n v="795300"/>
    <n v="722700"/>
    <n v="727800"/>
    <n v="729600"/>
    <n v="716300"/>
    <n v="826000"/>
    <n v="887600"/>
    <n v="1058600"/>
    <n v="1257500"/>
    <n v="1188700"/>
    <n v="1210800"/>
    <n v="1003600"/>
    <n v="894000"/>
    <n v="983200"/>
    <n v="1037800"/>
    <n v="1011000"/>
    <n v="1126400"/>
    <n v="1388300"/>
    <n v="1400100"/>
    <n v="1453900"/>
    <n v="1669800"/>
    <n v="1922123"/>
    <n v="1946123"/>
    <n v="2016000"/>
    <n v="1838047"/>
    <n v="2007765"/>
    <n v="1573785"/>
    <n v="1526571"/>
    <n v="1618165"/>
    <n v="1644056"/>
    <n v="1380000"/>
    <n v="0"/>
    <n v="0"/>
    <n v="0"/>
    <n v="46272"/>
    <n v="76244"/>
    <n v="92836"/>
    <n v="45058787"/>
    <n v="979538.84782608692"/>
    <n v="0"/>
    <n v="2016000"/>
    <x v="1"/>
  </r>
  <r>
    <x v="75"/>
    <n v="548600"/>
    <n v="648000"/>
    <n v="743800"/>
    <n v="819000"/>
    <n v="1037300"/>
    <n v="900000"/>
    <n v="1050000"/>
    <n v="928500"/>
    <n v="862900"/>
    <n v="904000"/>
    <n v="930300"/>
    <n v="843800"/>
    <n v="571000"/>
    <n v="695800"/>
    <n v="410700"/>
    <n v="501300"/>
    <n v="498700"/>
    <n v="353300"/>
    <n v="493200"/>
    <n v="182600"/>
    <n v="572300"/>
    <n v="535500"/>
    <n v="599600"/>
    <n v="677400"/>
    <n v="706400"/>
    <n v="769800"/>
    <n v="774600"/>
    <n v="856900"/>
    <n v="716000"/>
    <n v="719400"/>
    <n v="805803"/>
    <n v="815862"/>
    <n v="874152"/>
    <n v="935213"/>
    <n v="1086730"/>
    <n v="1076258"/>
    <n v="968820"/>
    <n v="1074219"/>
    <n v="1067774"/>
    <n v="1308382"/>
    <n v="1893359"/>
    <n v="2029610"/>
    <n v="2148669"/>
    <n v="2241480"/>
    <n v="2419476"/>
    <n v="2583275"/>
    <n v="44179782"/>
    <n v="960430.04347826086"/>
    <n v="182600"/>
    <n v="2583275"/>
    <x v="1"/>
  </r>
  <r>
    <x v="76"/>
    <n v="106500"/>
    <n v="150200"/>
    <n v="201000"/>
    <n v="233100"/>
    <n v="125700"/>
    <n v="135800"/>
    <n v="225300"/>
    <n v="266300"/>
    <n v="315300"/>
    <n v="387500"/>
    <n v="440800"/>
    <n v="455000"/>
    <n v="454300"/>
    <n v="485300"/>
    <n v="563000"/>
    <n v="613400"/>
    <n v="620500"/>
    <n v="683700"/>
    <n v="696900"/>
    <n v="747700"/>
    <n v="813700"/>
    <n v="819700"/>
    <n v="946800"/>
    <n v="1011000"/>
    <n v="1233900"/>
    <n v="1218900"/>
    <n v="1214100"/>
    <n v="1278100"/>
    <n v="1346400"/>
    <n v="1336700"/>
    <n v="1396076"/>
    <n v="1503427"/>
    <n v="1704780"/>
    <n v="1882981"/>
    <n v="2013254"/>
    <n v="1920516"/>
    <n v="1944138"/>
    <n v="2071648"/>
    <n v="2111205"/>
    <n v="1943949"/>
    <n v="1583627"/>
    <n v="1263117"/>
    <n v="1285976"/>
    <n v="1211208"/>
    <n v="688368"/>
    <n v="23405"/>
    <n v="43674275"/>
    <n v="949440.76086956519"/>
    <n v="23405"/>
    <n v="2111205"/>
    <x v="1"/>
  </r>
  <r>
    <x v="77"/>
    <n v="873500"/>
    <n v="979200"/>
    <n v="988300"/>
    <n v="805500"/>
    <n v="689200"/>
    <n v="711100"/>
    <n v="716600"/>
    <n v="634800"/>
    <n v="725500"/>
    <n v="819400"/>
    <n v="675600"/>
    <n v="650700"/>
    <n v="135000"/>
    <n v="839400"/>
    <n v="839100"/>
    <n v="894400"/>
    <n v="913200"/>
    <n v="889000"/>
    <n v="963900"/>
    <n v="989800"/>
    <n v="1137500"/>
    <n v="830600"/>
    <n v="733000"/>
    <n v="624100"/>
    <n v="730900"/>
    <n v="823700"/>
    <n v="928700"/>
    <n v="1117000"/>
    <n v="1138400"/>
    <n v="1259000"/>
    <n v="1007193"/>
    <n v="882309"/>
    <n v="588700"/>
    <n v="610957"/>
    <n v="743256"/>
    <n v="812781"/>
    <n v="811559"/>
    <n v="857213"/>
    <n v="861352"/>
    <n v="780484"/>
    <n v="1578012"/>
    <n v="1478596"/>
    <n v="1313503"/>
    <n v="1395072"/>
    <n v="1135200"/>
    <n v="1294458"/>
    <n v="41206745"/>
    <n v="895798.80434782605"/>
    <n v="135000"/>
    <n v="1578012"/>
    <x v="1"/>
  </r>
  <r>
    <x v="78"/>
    <n v="127800"/>
    <n v="110800"/>
    <n v="102100"/>
    <n v="140600"/>
    <n v="152500"/>
    <n v="205200"/>
    <n v="221100"/>
    <n v="255300"/>
    <n v="351600"/>
    <n v="382000"/>
    <n v="401500"/>
    <n v="397900"/>
    <n v="401700"/>
    <n v="366300"/>
    <n v="364100"/>
    <n v="384100"/>
    <n v="411300"/>
    <n v="429400"/>
    <n v="480600"/>
    <n v="506500"/>
    <n v="597800"/>
    <n v="648600"/>
    <n v="692500"/>
    <n v="797000"/>
    <n v="1002500"/>
    <n v="1065900"/>
    <n v="1037500"/>
    <n v="1054300"/>
    <n v="1159400"/>
    <n v="1421300"/>
    <n v="1364904"/>
    <n v="1340031"/>
    <n v="1398990"/>
    <n v="1309119"/>
    <n v="1365223"/>
    <n v="1371865"/>
    <n v="1495333"/>
    <n v="1674773"/>
    <n v="1708268"/>
    <n v="1992900"/>
    <n v="1699829"/>
    <n v="1673765"/>
    <n v="1535101"/>
    <n v="1603404"/>
    <n v="1588165"/>
    <n v="1583046"/>
    <n v="40373916"/>
    <n v="877693.82608695654"/>
    <n v="102100"/>
    <n v="1992900"/>
    <x v="1"/>
  </r>
  <r>
    <x v="79"/>
    <s v="—"/>
    <s v="—"/>
    <s v="—"/>
    <s v="—"/>
    <s v="—"/>
    <n v="355000"/>
    <n v="405300"/>
    <n v="440000"/>
    <n v="532300"/>
    <n v="572300"/>
    <n v="558600"/>
    <n v="553500"/>
    <n v="560400"/>
    <n v="533800"/>
    <n v="711400"/>
    <n v="700900"/>
    <n v="807400"/>
    <n v="798300"/>
    <n v="886600"/>
    <n v="963400"/>
    <n v="931200"/>
    <n v="911000"/>
    <n v="954000"/>
    <n v="866000"/>
    <n v="1112800"/>
    <n v="970000"/>
    <n v="970000"/>
    <n v="1114000"/>
    <n v="1110300"/>
    <n v="1058200"/>
    <n v="1099772"/>
    <n v="1188089"/>
    <n v="1234779"/>
    <n v="690528"/>
    <n v="762784"/>
    <n v="818773"/>
    <n v="918640"/>
    <n v="918665"/>
    <n v="904885"/>
    <n v="847353"/>
    <n v="1405169"/>
    <n v="1563594"/>
    <n v="1630308"/>
    <n v="1870968"/>
    <n v="2074020"/>
    <n v="2062584"/>
    <n v="39367611"/>
    <n v="960185.63414634147"/>
    <n v="355000"/>
    <n v="2074020"/>
    <x v="1"/>
  </r>
  <r>
    <x v="80"/>
    <s v="—"/>
    <s v="—"/>
    <s v="—"/>
    <s v="—"/>
    <s v="—"/>
    <n v="232000"/>
    <n v="245000"/>
    <n v="252000"/>
    <n v="268000"/>
    <n v="314000"/>
    <n v="345000"/>
    <n v="740000"/>
    <n v="724000"/>
    <n v="699000"/>
    <n v="705900"/>
    <n v="860500"/>
    <n v="958200"/>
    <n v="995000"/>
    <n v="1066000"/>
    <n v="1150000"/>
    <n v="1090000"/>
    <n v="1090000"/>
    <n v="835000"/>
    <n v="862000"/>
    <n v="862000"/>
    <n v="936900"/>
    <n v="977500"/>
    <n v="703700"/>
    <n v="701000"/>
    <n v="1719400"/>
    <n v="1860623"/>
    <n v="1625689"/>
    <n v="1543274"/>
    <n v="1601347"/>
    <n v="900000"/>
    <n v="1020000"/>
    <n v="1033407"/>
    <n v="1089636"/>
    <n v="1088876"/>
    <n v="979042"/>
    <n v="967914"/>
    <n v="1056130"/>
    <n v="1048391"/>
    <n v="576996"/>
    <n v="665028"/>
    <n v="587517"/>
    <n v="36975970"/>
    <n v="901852.92682926834"/>
    <n v="232000"/>
    <n v="1860623"/>
    <x v="1"/>
  </r>
  <r>
    <x v="81"/>
    <n v="345800"/>
    <n v="380500"/>
    <n v="393000"/>
    <n v="405000"/>
    <n v="388300"/>
    <n v="391300"/>
    <n v="396000"/>
    <n v="410000"/>
    <n v="425000"/>
    <n v="460000"/>
    <n v="481000"/>
    <n v="500000"/>
    <n v="515000"/>
    <n v="517000"/>
    <n v="487000"/>
    <n v="509000"/>
    <n v="511000"/>
    <n v="512000"/>
    <n v="516000"/>
    <n v="308000"/>
    <n v="318500"/>
    <n v="318500"/>
    <n v="318500"/>
    <n v="318500"/>
    <n v="318500"/>
    <n v="334500"/>
    <n v="334500"/>
    <n v="334500"/>
    <n v="333200"/>
    <n v="536800"/>
    <n v="437600"/>
    <n v="398216"/>
    <n v="1186162"/>
    <n v="1117208"/>
    <n v="1392244"/>
    <n v="1503624"/>
    <n v="1620895"/>
    <n v="1662866"/>
    <n v="1637923"/>
    <n v="1527346"/>
    <n v="924207"/>
    <n v="1539676"/>
    <n v="1663425"/>
    <n v="1572120"/>
    <n v="1898748"/>
    <n v="2029140"/>
    <n v="34428300"/>
    <n v="748441.30434782605"/>
    <n v="308000"/>
    <n v="2029140"/>
    <x v="1"/>
  </r>
  <r>
    <x v="82"/>
    <n v="255900"/>
    <n v="280400"/>
    <n v="307300"/>
    <n v="314400"/>
    <n v="374300"/>
    <n v="371800"/>
    <n v="390500"/>
    <n v="326800"/>
    <n v="321300"/>
    <n v="366000"/>
    <n v="431200"/>
    <n v="427600"/>
    <n v="458600"/>
    <n v="379600"/>
    <n v="322500"/>
    <n v="310000"/>
    <n v="334700"/>
    <n v="347600"/>
    <n v="400600"/>
    <n v="440800"/>
    <n v="467000"/>
    <n v="507600"/>
    <n v="622800"/>
    <n v="690300"/>
    <n v="773200"/>
    <n v="870400"/>
    <n v="917900"/>
    <n v="991500"/>
    <n v="1169500"/>
    <n v="1055300"/>
    <n v="877833"/>
    <n v="737895"/>
    <n v="675146"/>
    <n v="749885"/>
    <n v="901402"/>
    <n v="953217"/>
    <n v="943143"/>
    <n v="1017054"/>
    <n v="1023665"/>
    <n v="932581"/>
    <n v="1697894"/>
    <n v="1829515"/>
    <n v="1770111"/>
    <n v="1498996"/>
    <n v="1427414"/>
    <n v="1617076"/>
    <n v="33880227"/>
    <n v="736526.67391304346"/>
    <n v="255900"/>
    <n v="1829515"/>
    <x v="1"/>
  </r>
  <r>
    <x v="83"/>
    <s v="—"/>
    <s v="—"/>
    <s v="—"/>
    <s v="—"/>
    <s v="—"/>
    <s v="—"/>
    <s v="—"/>
    <s v="—"/>
    <s v="—"/>
    <s v="—"/>
    <s v="—"/>
    <n v="389000"/>
    <n v="376800"/>
    <n v="385000"/>
    <n v="420000"/>
    <n v="500000"/>
    <n v="600000"/>
    <n v="582000"/>
    <n v="700000"/>
    <n v="740000"/>
    <n v="755000"/>
    <n v="870000"/>
    <n v="913500"/>
    <n v="955000"/>
    <n v="1000000"/>
    <n v="1050000"/>
    <n v="1098000"/>
    <n v="1250000"/>
    <n v="1245200"/>
    <n v="1371300"/>
    <n v="1426114"/>
    <n v="1369069"/>
    <n v="1286925"/>
    <n v="1428487"/>
    <n v="714000"/>
    <n v="778260"/>
    <n v="754912"/>
    <n v="800207"/>
    <n v="813010"/>
    <n v="747969"/>
    <n v="1554309"/>
    <n v="1424420"/>
    <n v="1310276"/>
    <n v="1218000"/>
    <n v="1216152"/>
    <n v="1039810"/>
    <n v="33082720"/>
    <n v="945220.57142857148"/>
    <n v="376800"/>
    <n v="1554309"/>
    <x v="1"/>
  </r>
  <r>
    <x v="84"/>
    <n v="25900"/>
    <n v="54500"/>
    <n v="57000"/>
    <n v="61500"/>
    <n v="66500"/>
    <n v="70000"/>
    <n v="262800"/>
    <n v="275000"/>
    <n v="295000"/>
    <n v="295000"/>
    <n v="310000"/>
    <n v="310000"/>
    <n v="352100"/>
    <n v="465900"/>
    <n v="455800"/>
    <n v="426200"/>
    <n v="589700"/>
    <n v="575500"/>
    <n v="635500"/>
    <n v="667900"/>
    <n v="671100"/>
    <n v="540500"/>
    <n v="800400"/>
    <n v="847900"/>
    <n v="790600"/>
    <n v="375000"/>
    <n v="587500"/>
    <n v="706900"/>
    <n v="765000"/>
    <n v="731000"/>
    <n v="841609"/>
    <n v="841366"/>
    <n v="869296"/>
    <n v="844284"/>
    <n v="1022079"/>
    <n v="1083404"/>
    <n v="1162316"/>
    <n v="1073493"/>
    <n v="1064878"/>
    <n v="1050486"/>
    <n v="1536556"/>
    <n v="1492073"/>
    <n v="1299707"/>
    <n v="1664220"/>
    <n v="1665552"/>
    <n v="1388000"/>
    <n v="31967019"/>
    <n v="694935.19565217395"/>
    <n v="25900"/>
    <n v="1665552"/>
    <x v="1"/>
  </r>
  <r>
    <x v="85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13400"/>
    <n v="215100"/>
    <n v="432200"/>
    <n v="624000"/>
    <n v="644"/>
    <n v="727200"/>
    <n v="767200"/>
    <n v="920000"/>
    <n v="926000"/>
    <n v="1072000"/>
    <n v="1245000"/>
    <n v="1356000"/>
    <n v="1582000"/>
    <n v="1743000"/>
    <n v="2099000"/>
    <n v="2148000"/>
    <n v="1545318"/>
    <n v="1752603"/>
    <n v="1679197"/>
    <n v="1577226"/>
    <n v="1812519"/>
    <n v="1872799"/>
    <n v="1716702"/>
    <n v="1756070"/>
    <n v="1782666"/>
    <n v="31465844"/>
    <n v="1258633.76"/>
    <n v="644"/>
    <n v="2148000"/>
    <x v="1"/>
  </r>
  <r>
    <x v="86"/>
    <n v="139000"/>
    <n v="145300"/>
    <n v="235700"/>
    <n v="184700"/>
    <n v="284300"/>
    <n v="370700"/>
    <n v="448200"/>
    <n v="410600"/>
    <n v="494700"/>
    <n v="433200"/>
    <n v="465000"/>
    <n v="515500"/>
    <n v="466400"/>
    <n v="486600"/>
    <n v="464400"/>
    <n v="475800"/>
    <n v="458600"/>
    <n v="390600"/>
    <n v="341600"/>
    <n v="456200"/>
    <n v="613300"/>
    <n v="661200"/>
    <n v="551900"/>
    <n v="485000"/>
    <n v="472100"/>
    <n v="563100"/>
    <n v="598500"/>
    <n v="694200"/>
    <n v="685400"/>
    <n v="668400"/>
    <n v="750129"/>
    <n v="760923"/>
    <n v="926850"/>
    <n v="907850"/>
    <n v="1169646"/>
    <n v="1239825"/>
    <n v="1252102"/>
    <n v="1371450"/>
    <n v="1358473"/>
    <n v="1342518"/>
    <n v="1158366"/>
    <n v="1433767"/>
    <n v="907928"/>
    <n v="475932"/>
    <n v="475932"/>
    <n v="0"/>
    <n v="29191891"/>
    <n v="634606.32608695654"/>
    <n v="0"/>
    <n v="1433767"/>
    <x v="1"/>
  </r>
  <r>
    <x v="87"/>
    <n v="23000"/>
    <n v="24200"/>
    <n v="25200"/>
    <n v="24000"/>
    <n v="28000"/>
    <n v="30000"/>
    <n v="33000"/>
    <n v="30100"/>
    <n v="55000"/>
    <n v="82300"/>
    <n v="83700"/>
    <n v="102200"/>
    <n v="106400"/>
    <n v="122900"/>
    <n v="155000"/>
    <n v="182800"/>
    <n v="199700"/>
    <n v="285400"/>
    <n v="383700"/>
    <n v="423800"/>
    <n v="519700"/>
    <n v="525300"/>
    <n v="578100"/>
    <n v="581900"/>
    <n v="635900"/>
    <n v="675800"/>
    <n v="716900"/>
    <n v="803900"/>
    <n v="847500"/>
    <n v="823200"/>
    <n v="949085"/>
    <n v="1002282"/>
    <n v="1029466"/>
    <n v="1042773"/>
    <n v="1088696"/>
    <n v="1145737"/>
    <n v="1056496"/>
    <n v="1277957"/>
    <n v="1256746"/>
    <n v="1092580"/>
    <n v="1265458"/>
    <n v="1321491"/>
    <n v="1313976"/>
    <n v="1318052"/>
    <n v="1354388"/>
    <n v="1466527"/>
    <n v="28090310"/>
    <n v="610658.91304347827"/>
    <n v="23000"/>
    <n v="1466527"/>
    <x v="1"/>
  </r>
  <r>
    <x v="8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747800"/>
    <n v="747800"/>
    <n v="747800"/>
    <n v="523000"/>
    <n v="523000"/>
    <n v="521000"/>
    <n v="1050400"/>
    <n v="1283780"/>
    <n v="1407423"/>
    <n v="1407423"/>
    <n v="1411910"/>
    <n v="1612479"/>
    <n v="1653638"/>
    <n v="1843140"/>
    <n v="1850921"/>
    <n v="1823157"/>
    <n v="1706055"/>
    <n v="300970"/>
    <n v="160244"/>
    <n v="147500"/>
    <n v="1800847"/>
    <n v="1700000"/>
    <n v="2138390"/>
    <n v="27108677"/>
    <n v="1178638.1304347827"/>
    <n v="147500"/>
    <n v="2138390"/>
    <x v="1"/>
  </r>
  <r>
    <x v="89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65700"/>
    <n v="111200"/>
    <n v="167000"/>
    <n v="173000"/>
    <n v="275900"/>
    <n v="229100"/>
    <n v="229100"/>
    <n v="196200"/>
    <n v="278396"/>
    <n v="255392"/>
    <n v="264991"/>
    <n v="339747"/>
    <n v="593662"/>
    <n v="1032128"/>
    <n v="1409620"/>
    <n v="1344912"/>
    <n v="1371810"/>
    <n v="1301848"/>
    <n v="3158051"/>
    <n v="3299391"/>
    <n v="2888683"/>
    <n v="2754720"/>
    <n v="2591508"/>
    <n v="2527368"/>
    <n v="26859427"/>
    <n v="1119142.7916666667"/>
    <n v="65700"/>
    <n v="3299391"/>
    <x v="1"/>
  </r>
  <r>
    <x v="90"/>
    <n v="167000"/>
    <n v="250000"/>
    <n v="211300"/>
    <n v="218100"/>
    <n v="220600"/>
    <n v="230000"/>
    <n v="250000"/>
    <n v="260000"/>
    <n v="290000"/>
    <n v="300000"/>
    <n v="161500"/>
    <n v="163200"/>
    <n v="203700"/>
    <n v="224100"/>
    <n v="243200"/>
    <n v="239400"/>
    <n v="247700"/>
    <n v="272900"/>
    <n v="293900"/>
    <n v="296000"/>
    <n v="409300"/>
    <n v="405700"/>
    <n v="460600"/>
    <n v="470500"/>
    <n v="532500"/>
    <n v="569700"/>
    <n v="639100"/>
    <n v="559800"/>
    <n v="701400"/>
    <n v="842700"/>
    <n v="870831"/>
    <n v="885852"/>
    <n v="822533"/>
    <n v="853903"/>
    <n v="855840"/>
    <n v="851136"/>
    <n v="927738"/>
    <n v="1039067"/>
    <n v="1059848"/>
    <n v="681482"/>
    <n v="786920"/>
    <n v="785200"/>
    <n v="781146"/>
    <n v="1555788"/>
    <n v="1710624"/>
    <n v="1830972"/>
    <n v="26632780"/>
    <n v="578973.47826086951"/>
    <n v="161500"/>
    <n v="1830972"/>
    <x v="1"/>
  </r>
  <r>
    <x v="91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454900"/>
    <n v="1383400"/>
    <n v="1380000"/>
    <n v="1156000"/>
    <n v="1232900"/>
    <n v="981800"/>
    <n v="669400"/>
    <n v="571700"/>
    <n v="545800"/>
    <n v="543800"/>
    <n v="575300"/>
    <n v="683700"/>
    <n v="1007000"/>
    <n v="1134300"/>
    <n v="1253400"/>
    <n v="1440700"/>
    <n v="756338"/>
    <n v="839514"/>
    <n v="796698"/>
    <n v="1348414"/>
    <n v="1560084"/>
    <n v="1651710"/>
    <n v="1770192"/>
    <n v="1803112"/>
    <n v="26540162"/>
    <n v="1105840.0833333333"/>
    <n v="543800"/>
    <n v="1803112"/>
    <x v="1"/>
  </r>
  <r>
    <x v="92"/>
    <s v="—"/>
    <s v="—"/>
    <s v="—"/>
    <n v="257100"/>
    <n v="296200"/>
    <n v="300000"/>
    <n v="313000"/>
    <n v="305000"/>
    <n v="280000"/>
    <n v="310000"/>
    <n v="322000"/>
    <n v="319300"/>
    <n v="330000"/>
    <n v="309300"/>
    <n v="324800"/>
    <n v="320200"/>
    <n v="313400"/>
    <n v="309700"/>
    <n v="382000"/>
    <n v="458800"/>
    <n v="433400"/>
    <n v="413700"/>
    <n v="426000"/>
    <n v="424200"/>
    <n v="464600"/>
    <n v="494500"/>
    <n v="479600"/>
    <n v="516900"/>
    <n v="516200"/>
    <n v="549800"/>
    <n v="586043"/>
    <n v="612727"/>
    <n v="715000"/>
    <n v="972000"/>
    <n v="836719"/>
    <n v="870571"/>
    <n v="932394"/>
    <n v="960546"/>
    <n v="946138"/>
    <n v="1146591"/>
    <n v="1259009"/>
    <n v="1276205"/>
    <n v="1225269"/>
    <n v="1161936"/>
    <n v="1243824"/>
    <n v="1336976"/>
    <n v="26251648"/>
    <n v="610503.4418604651"/>
    <n v="257100"/>
    <n v="1336976"/>
    <x v="1"/>
  </r>
  <r>
    <x v="93"/>
    <s v="—"/>
    <s v="—"/>
    <s v="—"/>
    <s v="—"/>
    <s v="—"/>
    <s v="—"/>
    <s v="—"/>
    <s v="—"/>
    <s v="—"/>
    <s v="—"/>
    <s v="—"/>
    <s v="—"/>
    <s v="—"/>
    <s v="—"/>
    <n v="184400"/>
    <n v="198900"/>
    <n v="206600"/>
    <n v="247000"/>
    <n v="279000"/>
    <n v="300000"/>
    <n v="307000"/>
    <n v="307000"/>
    <n v="410000"/>
    <n v="604100"/>
    <n v="769400"/>
    <n v="916200"/>
    <n v="856900"/>
    <n v="876800"/>
    <n v="876800"/>
    <n v="808000"/>
    <n v="863547"/>
    <n v="1007542"/>
    <n v="1035795"/>
    <n v="956133"/>
    <n v="1079578"/>
    <n v="977516"/>
    <n v="1041478"/>
    <n v="1017028"/>
    <n v="1075754"/>
    <n v="999375"/>
    <n v="1263270"/>
    <n v="1312935"/>
    <n v="1044170"/>
    <n v="1139784"/>
    <n v="1061148"/>
    <n v="1150003"/>
    <n v="25173156"/>
    <n v="786661.125"/>
    <n v="184400"/>
    <n v="1312935"/>
    <x v="1"/>
  </r>
  <r>
    <x v="94"/>
    <n v="203400"/>
    <n v="217900"/>
    <n v="232000"/>
    <n v="250000"/>
    <n v="263000"/>
    <n v="219700"/>
    <n v="248300"/>
    <n v="255000"/>
    <n v="270000"/>
    <n v="416500"/>
    <n v="379900"/>
    <n v="364500"/>
    <n v="400200"/>
    <n v="363700"/>
    <n v="395500"/>
    <n v="422000"/>
    <n v="436200"/>
    <n v="408800"/>
    <n v="987800"/>
    <n v="679100"/>
    <n v="679000"/>
    <n v="633900"/>
    <n v="648800"/>
    <n v="633100"/>
    <n v="682600"/>
    <n v="716700"/>
    <n v="755000"/>
    <n v="755000"/>
    <n v="753600"/>
    <n v="582600"/>
    <n v="643332"/>
    <n v="641142"/>
    <n v="352544"/>
    <n v="356369"/>
    <n v="444691"/>
    <n v="480266"/>
    <n v="509792"/>
    <n v="528226"/>
    <n v="520303"/>
    <n v="484394"/>
    <n v="917939"/>
    <n v="901116"/>
    <n v="776864"/>
    <n v="643140"/>
    <n v="517548"/>
    <n v="510342"/>
    <n v="23481808"/>
    <n v="510474.08695652173"/>
    <n v="203400"/>
    <n v="987800"/>
    <x v="1"/>
  </r>
  <r>
    <x v="95"/>
    <s v="—"/>
    <s v="—"/>
    <s v="—"/>
    <s v="—"/>
    <s v="—"/>
    <s v="—"/>
    <n v="155400"/>
    <n v="282700"/>
    <n v="308000"/>
    <n v="546100"/>
    <n v="635200"/>
    <n v="801100"/>
    <n v="890500"/>
    <n v="952500"/>
    <n v="689600"/>
    <n v="894200"/>
    <n v="727000"/>
    <n v="746000"/>
    <n v="750000"/>
    <n v="509800"/>
    <n v="451500"/>
    <n v="456000"/>
    <n v="440000"/>
    <n v="333500"/>
    <n v="519000"/>
    <n v="552500"/>
    <n v="585000"/>
    <n v="555000"/>
    <n v="552900"/>
    <n v="293800"/>
    <n v="235448"/>
    <n v="193317"/>
    <n v="189619"/>
    <n v="198253"/>
    <n v="222032"/>
    <n v="239795"/>
    <n v="262666"/>
    <n v="277361"/>
    <n v="283887"/>
    <n v="274869"/>
    <n v="1010194"/>
    <n v="987798"/>
    <n v="1132424"/>
    <n v="1321872"/>
    <n v="1409952"/>
    <n v="1244491"/>
    <n v="23111278"/>
    <n v="577781.94999999995"/>
    <n v="155400"/>
    <n v="1409952"/>
    <x v="1"/>
  </r>
  <r>
    <x v="96"/>
    <n v="124700"/>
    <n v="139500"/>
    <n v="133400"/>
    <n v="221500"/>
    <n v="244700"/>
    <n v="250000"/>
    <n v="328300"/>
    <n v="378500"/>
    <n v="176000"/>
    <n v="424000"/>
    <n v="519000"/>
    <n v="465300"/>
    <n v="477600"/>
    <n v="473000"/>
    <n v="485000"/>
    <n v="428000"/>
    <n v="347400"/>
    <n v="417200"/>
    <n v="533700"/>
    <n v="363200"/>
    <n v="454100"/>
    <n v="363200"/>
    <n v="480000"/>
    <n v="407900"/>
    <n v="432400"/>
    <n v="496900"/>
    <n v="490800"/>
    <n v="333100"/>
    <n v="498700"/>
    <n v="390300"/>
    <n v="414179"/>
    <n v="414983"/>
    <n v="409178"/>
    <n v="420498"/>
    <n v="473127"/>
    <n v="510977"/>
    <n v="563026"/>
    <n v="598151"/>
    <n v="617785"/>
    <n v="606558"/>
    <n v="580325"/>
    <n v="947031"/>
    <n v="777346"/>
    <n v="541644"/>
    <n v="501864"/>
    <n v="496178"/>
    <n v="20150250"/>
    <n v="438048.91304347827"/>
    <n v="124700"/>
    <n v="947031"/>
    <x v="1"/>
  </r>
  <r>
    <x v="97"/>
    <n v="168000"/>
    <n v="197700"/>
    <n v="201100"/>
    <n v="217800"/>
    <n v="230700"/>
    <n v="203100"/>
    <n v="262000"/>
    <n v="292200"/>
    <n v="335800"/>
    <n v="407500"/>
    <n v="447700"/>
    <n v="444900"/>
    <n v="410200"/>
    <n v="347300"/>
    <n v="360000"/>
    <n v="350800"/>
    <n v="355900"/>
    <n v="410600"/>
    <n v="387000"/>
    <n v="342400"/>
    <n v="424200"/>
    <n v="314300"/>
    <n v="343900"/>
    <n v="418500"/>
    <n v="450700"/>
    <n v="497200"/>
    <n v="542100"/>
    <n v="574900"/>
    <n v="600500"/>
    <n v="639800"/>
    <n v="629409"/>
    <n v="657953"/>
    <n v="266033"/>
    <n v="451729"/>
    <n v="513508"/>
    <n v="574904"/>
    <n v="572991"/>
    <n v="616433"/>
    <n v="558981"/>
    <n v="499526"/>
    <n v="524296"/>
    <n v="544101"/>
    <n v="588169"/>
    <n v="539208"/>
    <n v="520421"/>
    <n v="546946"/>
    <n v="19783408"/>
    <n v="430074.08695652173"/>
    <n v="168000"/>
    <n v="657953"/>
    <x v="1"/>
  </r>
  <r>
    <x v="9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994880"/>
    <n v="1185479"/>
    <n v="1011231"/>
    <n v="1076473"/>
    <n v="918540"/>
    <n v="1041747"/>
    <n v="1118404"/>
    <n v="1135322"/>
    <n v="926618"/>
    <n v="985072"/>
    <n v="1149102"/>
    <n v="1240709"/>
    <n v="1241352"/>
    <n v="2187144"/>
    <n v="2424887"/>
    <n v="18636960"/>
    <n v="1242464"/>
    <n v="918540"/>
    <n v="2424887"/>
    <x v="1"/>
  </r>
  <r>
    <x v="99"/>
    <n v="267400"/>
    <n v="291300"/>
    <n v="315000"/>
    <n v="340000"/>
    <s v="—"/>
    <s v="—"/>
    <s v="—"/>
    <s v="—"/>
    <s v="—"/>
    <s v="—"/>
    <n v="412300"/>
    <n v="535200"/>
    <n v="448600"/>
    <n v="449200"/>
    <n v="440700"/>
    <n v="453100"/>
    <n v="451500"/>
    <n v="459900"/>
    <n v="525100"/>
    <n v="583400"/>
    <n v="601300"/>
    <n v="740200"/>
    <n v="677900"/>
    <n v="594600"/>
    <n v="675300"/>
    <n v="625700"/>
    <n v="653700"/>
    <n v="790100"/>
    <n v="788900"/>
    <n v="651000"/>
    <n v="607976"/>
    <n v="308096"/>
    <n v="250532"/>
    <n v="200857"/>
    <n v="225021"/>
    <n v="243022"/>
    <n v="239045"/>
    <n v="254783"/>
    <n v="264404"/>
    <n v="261480"/>
    <n v="258828"/>
    <n v="279348"/>
    <n v="320946"/>
    <n v="351564"/>
    <n v="301260"/>
    <n v="370164"/>
    <n v="17508726"/>
    <n v="437718.15"/>
    <n v="200857"/>
    <n v="790100"/>
    <x v="1"/>
  </r>
  <r>
    <x v="100"/>
    <n v="171400"/>
    <n v="188000"/>
    <n v="196900"/>
    <n v="256800"/>
    <n v="282900"/>
    <n v="271700"/>
    <n v="310300"/>
    <n v="85700"/>
    <n v="192200"/>
    <n v="292300"/>
    <n v="387600"/>
    <n v="324800"/>
    <n v="401700"/>
    <n v="407100"/>
    <n v="498500"/>
    <n v="450900"/>
    <n v="441100"/>
    <n v="456100"/>
    <n v="410300"/>
    <n v="266800"/>
    <n v="292100"/>
    <n v="289700"/>
    <n v="216400"/>
    <n v="188500"/>
    <n v="199200"/>
    <n v="236400"/>
    <n v="224000"/>
    <n v="217800"/>
    <n v="220200"/>
    <n v="190000"/>
    <n v="193069"/>
    <n v="174559"/>
    <n v="134470"/>
    <n v="149540"/>
    <n v="243087"/>
    <n v="257223"/>
    <n v="189844"/>
    <n v="250849"/>
    <n v="202704"/>
    <n v="683541"/>
    <n v="750421"/>
    <n v="914932"/>
    <n v="1030204"/>
    <n v="1173943"/>
    <n v="1072853"/>
    <n v="1239707"/>
    <n v="17228346"/>
    <n v="374529.26086956525"/>
    <n v="85700"/>
    <n v="1239707"/>
    <x v="1"/>
  </r>
  <r>
    <x v="101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88400"/>
    <n v="291200"/>
    <n v="339600"/>
    <n v="370700"/>
    <n v="393000"/>
    <n v="403800"/>
    <n v="459900"/>
    <n v="555500"/>
    <n v="627907"/>
    <n v="689635"/>
    <n v="720513"/>
    <n v="758392"/>
    <n v="764991"/>
    <n v="757651"/>
    <n v="860735"/>
    <n v="945420"/>
    <n v="1103685"/>
    <n v="953378"/>
    <n v="979803"/>
    <n v="972711"/>
    <n v="816630"/>
    <n v="857000"/>
    <n v="916981"/>
    <n v="1130638"/>
    <n v="16858170"/>
    <n v="702423.75"/>
    <n v="188400"/>
    <n v="1130638"/>
    <x v="1"/>
  </r>
  <r>
    <x v="102"/>
    <n v="219300"/>
    <n v="221300"/>
    <n v="136000"/>
    <n v="137700"/>
    <n v="346200"/>
    <n v="333600"/>
    <n v="326900"/>
    <n v="292900"/>
    <n v="259700"/>
    <n v="456100"/>
    <n v="477600"/>
    <n v="412600"/>
    <n v="356500"/>
    <n v="310400"/>
    <n v="338100"/>
    <n v="328500"/>
    <n v="340800"/>
    <n v="351300"/>
    <n v="385600"/>
    <n v="313100"/>
    <n v="318300"/>
    <n v="318300"/>
    <n v="430000"/>
    <n v="502900"/>
    <n v="499300"/>
    <n v="476700"/>
    <n v="504000"/>
    <n v="544000"/>
    <n v="556700"/>
    <n v="593400"/>
    <n v="642027"/>
    <n v="558563"/>
    <n v="525049"/>
    <n v="463884"/>
    <n v="564149"/>
    <n v="586458"/>
    <n v="568864"/>
    <n v="602996"/>
    <n v="612644"/>
    <n v="563632"/>
    <s v="—"/>
    <s v="—"/>
    <s v="—"/>
    <s v="—"/>
    <s v="—"/>
    <s v="—"/>
    <n v="16776066"/>
    <n v="419401.65"/>
    <n v="136000"/>
    <n v="642027"/>
    <x v="1"/>
  </r>
  <r>
    <x v="103"/>
    <n v="65800"/>
    <n v="108500"/>
    <n v="130000"/>
    <n v="211300"/>
    <n v="228200"/>
    <n v="239000"/>
    <n v="296900"/>
    <n v="346700"/>
    <n v="392700"/>
    <n v="402500"/>
    <n v="480000"/>
    <n v="485500"/>
    <n v="634000"/>
    <n v="631000"/>
    <n v="676500"/>
    <n v="718000"/>
    <n v="536100"/>
    <n v="561000"/>
    <n v="582000"/>
    <n v="403400"/>
    <n v="284200"/>
    <n v="356600"/>
    <n v="363100"/>
    <n v="274800"/>
    <n v="295000"/>
    <n v="345000"/>
    <n v="361800"/>
    <n v="279000"/>
    <n v="277900"/>
    <n v="292600"/>
    <n v="273000"/>
    <n v="324114"/>
    <n v="243122"/>
    <n v="315100"/>
    <n v="355610"/>
    <n v="384059"/>
    <n v="424794"/>
    <n v="453051"/>
    <n v="470598"/>
    <n v="466050"/>
    <n v="0"/>
    <n v="171007"/>
    <n v="248027"/>
    <n v="287208"/>
    <n v="275760"/>
    <n v="267209"/>
    <n v="16217809"/>
    <n v="352561.0652173913"/>
    <n v="0"/>
    <n v="718000"/>
    <x v="1"/>
  </r>
  <r>
    <x v="104"/>
    <n v="84700"/>
    <n v="97400"/>
    <n v="104900"/>
    <n v="96600"/>
    <n v="96100"/>
    <n v="99000"/>
    <n v="101700"/>
    <n v="111200"/>
    <n v="100400"/>
    <n v="93000"/>
    <n v="76200"/>
    <n v="129100"/>
    <n v="181000"/>
    <n v="200200"/>
    <n v="220400"/>
    <n v="225500"/>
    <n v="184400"/>
    <n v="217900"/>
    <n v="201000"/>
    <n v="220000"/>
    <n v="241400"/>
    <n v="212300"/>
    <n v="212300"/>
    <n v="197000"/>
    <n v="238400"/>
    <n v="250400"/>
    <n v="255600"/>
    <n v="89600"/>
    <n v="52700"/>
    <n v="140200"/>
    <n v="149705"/>
    <s v="—"/>
    <s v="—"/>
    <s v="—"/>
    <s v="—"/>
    <s v="—"/>
    <s v="—"/>
    <s v="—"/>
    <s v="—"/>
    <s v="—"/>
    <n v="1999127"/>
    <n v="2279341"/>
    <n v="1737962"/>
    <n v="2044188"/>
    <n v="2209428"/>
    <n v="1000058"/>
    <n v="16150409"/>
    <n v="436497.54054054053"/>
    <n v="52700"/>
    <n v="2279341"/>
    <x v="1"/>
  </r>
  <r>
    <x v="105"/>
    <n v="120200"/>
    <n v="125500"/>
    <n v="122800"/>
    <n v="130300"/>
    <n v="136200"/>
    <n v="139700"/>
    <n v="190400"/>
    <n v="176700"/>
    <n v="170000"/>
    <n v="175000"/>
    <n v="331100"/>
    <n v="340000"/>
    <n v="421000"/>
    <n v="428300"/>
    <n v="436100"/>
    <n v="456000"/>
    <n v="459500"/>
    <n v="393100"/>
    <n v="382800"/>
    <n v="406700"/>
    <n v="398300"/>
    <n v="436000"/>
    <n v="471400"/>
    <n v="302300"/>
    <n v="505200"/>
    <n v="508200"/>
    <n v="431300"/>
    <n v="468500"/>
    <n v="466700"/>
    <n v="423100"/>
    <n v="446688"/>
    <n v="373904"/>
    <n v="365877"/>
    <n v="385529"/>
    <n v="430873"/>
    <n v="465343"/>
    <n v="508368"/>
    <n v="535324"/>
    <n v="545640"/>
    <n v="524867"/>
    <n v="243636"/>
    <n v="121233"/>
    <n v="42729"/>
    <n v="0"/>
    <n v="0"/>
    <n v="137331"/>
    <n v="15079742"/>
    <n v="327820.47826086957"/>
    <n v="0"/>
    <n v="545640"/>
    <x v="1"/>
  </r>
  <r>
    <x v="106"/>
    <n v="197700"/>
    <n v="235600"/>
    <n v="186200"/>
    <n v="208800"/>
    <n v="290900"/>
    <n v="387600"/>
    <n v="568000"/>
    <n v="672400"/>
    <n v="675300"/>
    <n v="687800"/>
    <n v="619900"/>
    <n v="457000"/>
    <n v="480600"/>
    <n v="454000"/>
    <n v="435000"/>
    <n v="540000"/>
    <n v="535000"/>
    <n v="535000"/>
    <n v="1113000"/>
    <n v="1160800"/>
    <n v="701600"/>
    <n v="27700"/>
    <n v="53000"/>
    <s v="—"/>
    <n v="31500"/>
    <s v="—"/>
    <s v="—"/>
    <s v="—"/>
    <s v="—"/>
    <s v="—"/>
    <s v="—"/>
    <s v="—"/>
    <s v="—"/>
    <s v="—"/>
    <s v="—"/>
    <s v="—"/>
    <s v="—"/>
    <s v="—"/>
    <s v="—"/>
    <s v="—"/>
    <n v="641129"/>
    <n v="761778"/>
    <n v="784944"/>
    <n v="476484"/>
    <n v="476484"/>
    <n v="484804"/>
    <n v="14880023"/>
    <n v="496000.76666666666"/>
    <n v="27700"/>
    <n v="1160800"/>
    <x v="1"/>
  </r>
  <r>
    <x v="107"/>
    <s v="—"/>
    <s v="—"/>
    <s v="—"/>
    <s v="—"/>
    <s v="—"/>
    <n v="119500"/>
    <n v="248900"/>
    <n v="225200"/>
    <n v="266400"/>
    <n v="273000"/>
    <n v="282200"/>
    <n v="291500"/>
    <n v="391100"/>
    <n v="404700"/>
    <n v="325200"/>
    <n v="207700"/>
    <n v="226400"/>
    <n v="210600"/>
    <n v="235000"/>
    <n v="242900"/>
    <n v="279500"/>
    <n v="282800"/>
    <n v="224700"/>
    <n v="206200"/>
    <n v="220700"/>
    <n v="168200"/>
    <n v="163400"/>
    <n v="188400"/>
    <n v="200700"/>
    <n v="234800"/>
    <n v="259568"/>
    <n v="264216"/>
    <n v="281513"/>
    <n v="280516"/>
    <n v="293873"/>
    <n v="346830"/>
    <n v="350314"/>
    <n v="443010"/>
    <n v="461125"/>
    <n v="490019"/>
    <n v="558192"/>
    <n v="577020"/>
    <n v="559609"/>
    <n v="701472"/>
    <n v="751524"/>
    <n v="686893"/>
    <n v="13425394"/>
    <n v="327448.63414634147"/>
    <n v="119500"/>
    <n v="751524"/>
    <x v="1"/>
  </r>
  <r>
    <x v="10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782600"/>
    <n v="782600"/>
    <n v="822100"/>
    <n v="594000"/>
    <n v="594000"/>
    <n v="591700"/>
    <n v="155800"/>
    <n v="168006"/>
    <s v="—"/>
    <n v="496905"/>
    <n v="442712"/>
    <n v="598456"/>
    <n v="479172"/>
    <n v="394440"/>
    <n v="501178"/>
    <n v="683248"/>
    <n v="764505"/>
    <n v="616999"/>
    <n v="846967"/>
    <n v="650131"/>
    <n v="683060"/>
    <n v="794371"/>
    <n v="802470"/>
    <n v="13245420"/>
    <n v="602064.54545454541"/>
    <n v="155800"/>
    <n v="846967"/>
    <x v="1"/>
  </r>
  <r>
    <x v="109"/>
    <n v="80600"/>
    <n v="84300"/>
    <n v="53700"/>
    <n v="59600"/>
    <n v="61000"/>
    <n v="64500"/>
    <n v="66500"/>
    <n v="104600"/>
    <n v="111700"/>
    <n v="118500"/>
    <n v="129000"/>
    <n v="127000"/>
    <n v="167000"/>
    <n v="163500"/>
    <n v="179000"/>
    <n v="212000"/>
    <n v="184200"/>
    <n v="205000"/>
    <n v="248600"/>
    <n v="272300"/>
    <n v="273000"/>
    <n v="308800"/>
    <n v="313600"/>
    <n v="337500"/>
    <n v="324200"/>
    <n v="105200"/>
    <n v="260500"/>
    <n v="196000"/>
    <n v="222200"/>
    <n v="231700"/>
    <n v="265898"/>
    <n v="281040"/>
    <n v="267089"/>
    <n v="298928"/>
    <n v="373456"/>
    <n v="445854"/>
    <n v="432760"/>
    <n v="458688"/>
    <n v="465911"/>
    <n v="428493"/>
    <n v="715072"/>
    <n v="845396"/>
    <n v="794176"/>
    <n v="711548"/>
    <n v="608844"/>
    <n v="452004"/>
    <n v="13110457"/>
    <n v="285009.9347826087"/>
    <n v="53700"/>
    <n v="845396"/>
    <x v="1"/>
  </r>
  <r>
    <x v="11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804900"/>
    <n v="804900"/>
    <n v="804900"/>
    <n v="843000"/>
    <n v="230900"/>
    <n v="225500"/>
    <n v="212300"/>
    <n v="210899"/>
    <n v="221714"/>
    <n v="204908"/>
    <n v="234273"/>
    <n v="274185"/>
    <n v="281877"/>
    <n v="307403"/>
    <n v="344290"/>
    <n v="351165"/>
    <n v="333252"/>
    <n v="652142"/>
    <n v="737599"/>
    <n v="943081"/>
    <n v="1159500"/>
    <n v="1317732"/>
    <n v="1489035"/>
    <n v="12989455"/>
    <n v="564758.91304347827"/>
    <n v="204908"/>
    <n v="1489035"/>
    <x v="1"/>
  </r>
  <r>
    <x v="111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8300"/>
    <n v="22500"/>
    <n v="41100"/>
    <n v="62600"/>
    <n v="80700"/>
    <n v="107300"/>
    <n v="110600"/>
    <n v="57095"/>
    <n v="43113"/>
    <n v="82821"/>
    <n v="190182"/>
    <n v="636276"/>
    <n v="711939"/>
    <n v="779759"/>
    <n v="2679227"/>
    <n v="2690428"/>
    <n v="3440816"/>
    <n v="74856"/>
    <n v="34859"/>
    <n v="45111"/>
    <n v="64008"/>
    <n v="29032"/>
    <n v="11100"/>
    <n v="12013722"/>
    <n v="522335.73913043475"/>
    <n v="11100"/>
    <n v="3440816"/>
    <x v="1"/>
  </r>
  <r>
    <x v="112"/>
    <n v="295600"/>
    <n v="269900"/>
    <n v="240600"/>
    <n v="280400"/>
    <n v="315800"/>
    <n v="298600"/>
    <n v="288700"/>
    <n v="324400"/>
    <n v="359800"/>
    <n v="414200"/>
    <n v="507800"/>
    <n v="410600"/>
    <n v="377000"/>
    <n v="435900"/>
    <n v="439500"/>
    <n v="451000"/>
    <n v="319600"/>
    <n v="425500"/>
    <n v="482300"/>
    <n v="573900"/>
    <n v="609700"/>
    <n v="447300"/>
    <n v="437500"/>
    <n v="6022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501520"/>
    <n v="423655"/>
    <n v="422017"/>
    <n v="372972"/>
    <n v="239124"/>
    <n v="251150"/>
    <n v="11818238"/>
    <n v="393941.26666666666"/>
    <n v="239124"/>
    <n v="609700"/>
    <x v="1"/>
  </r>
  <r>
    <x v="113"/>
    <s v="—"/>
    <s v="—"/>
    <s v="—"/>
    <s v="—"/>
    <s v="—"/>
    <s v="—"/>
    <n v="12000"/>
    <n v="12000"/>
    <n v="12000"/>
    <n v="12000"/>
    <n v="15000"/>
    <n v="15000"/>
    <n v="65100"/>
    <n v="65100"/>
    <n v="113000"/>
    <n v="185000"/>
    <n v="195000"/>
    <n v="223000"/>
    <n v="227500"/>
    <n v="179100"/>
    <n v="242400"/>
    <n v="242600"/>
    <n v="239500"/>
    <n v="289300"/>
    <n v="297400"/>
    <n v="314000"/>
    <n v="373200"/>
    <n v="384300"/>
    <n v="368600"/>
    <n v="347200"/>
    <n v="393835"/>
    <n v="419967"/>
    <n v="518183"/>
    <n v="413096"/>
    <n v="461885"/>
    <n v="498836"/>
    <n v="545265"/>
    <n v="574515"/>
    <n v="586106"/>
    <n v="564580"/>
    <n v="412714"/>
    <n v="393834"/>
    <n v="235994"/>
    <n v="344436"/>
    <n v="407280"/>
    <n v="497496"/>
    <n v="11697322"/>
    <n v="292433.05"/>
    <n v="12000"/>
    <n v="586106"/>
    <x v="1"/>
  </r>
  <r>
    <x v="114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615700"/>
    <n v="590600"/>
    <n v="630000"/>
    <n v="630000"/>
    <n v="661500"/>
    <n v="661500"/>
    <n v="240200"/>
    <n v="239700"/>
    <n v="224700"/>
    <n v="253917"/>
    <n v="255298"/>
    <n v="269886"/>
    <n v="294880"/>
    <n v="310158"/>
    <n v="295252"/>
    <n v="347998"/>
    <n v="380708"/>
    <n v="364470"/>
    <n v="257233"/>
    <n v="391188"/>
    <n v="496649"/>
    <n v="626470"/>
    <n v="585864"/>
    <n v="683254"/>
    <n v="541129"/>
    <n v="10848254"/>
    <n v="433930.16"/>
    <n v="224700"/>
    <n v="683254"/>
    <x v="1"/>
  </r>
  <r>
    <x v="115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557200"/>
    <n v="149700"/>
    <n v="194500"/>
    <n v="209900"/>
    <n v="214000"/>
    <n v="236800"/>
    <n v="258900"/>
    <n v="249600"/>
    <n v="283836"/>
    <n v="304051"/>
    <n v="303865"/>
    <n v="329271"/>
    <n v="447883"/>
    <n v="505409"/>
    <n v="429657"/>
    <n v="423585"/>
    <n v="609847"/>
    <n v="616514"/>
    <n v="81450"/>
    <n v="69445"/>
    <n v="592996"/>
    <n v="1009728"/>
    <n v="1274531"/>
    <n v="1363950"/>
    <n v="10716618"/>
    <n v="446525.75"/>
    <n v="69445"/>
    <n v="1363950"/>
    <x v="1"/>
  </r>
  <r>
    <x v="116"/>
    <n v="305000"/>
    <n v="325900"/>
    <n v="327800"/>
    <n v="363700"/>
    <n v="464100"/>
    <n v="445000"/>
    <n v="462800"/>
    <n v="488100"/>
    <n v="569900"/>
    <n v="577700"/>
    <n v="439200"/>
    <n v="492600"/>
    <n v="377700"/>
    <n v="330700"/>
    <n v="338000"/>
    <n v="131500"/>
    <n v="168900"/>
    <n v="200800"/>
    <n v="216200"/>
    <n v="202600"/>
    <n v="206700"/>
    <n v="150400"/>
    <n v="116400"/>
    <n v="83700"/>
    <n v="177600"/>
    <s v="—"/>
    <s v="—"/>
    <s v="—"/>
    <s v="—"/>
    <s v="—"/>
    <s v="—"/>
    <n v="95200"/>
    <s v="—"/>
    <s v="—"/>
    <s v="—"/>
    <s v="—"/>
    <s v="—"/>
    <s v="—"/>
    <s v="—"/>
    <s v="—"/>
    <n v="210913"/>
    <n v="252408"/>
    <n v="471536"/>
    <n v="456000"/>
    <n v="456228"/>
    <n v="476353"/>
    <n v="10381638"/>
    <n v="324426.1875"/>
    <n v="83700"/>
    <n v="577700"/>
    <x v="1"/>
  </r>
  <r>
    <x v="117"/>
    <n v="116700"/>
    <n v="135600"/>
    <n v="131700"/>
    <n v="135600"/>
    <n v="148200"/>
    <n v="153800"/>
    <n v="233500"/>
    <n v="248800"/>
    <n v="309700"/>
    <n v="330400"/>
    <n v="279000"/>
    <n v="288800"/>
    <n v="230000"/>
    <n v="271400"/>
    <n v="261000"/>
    <n v="252600"/>
    <n v="247900"/>
    <n v="224400"/>
    <n v="247800"/>
    <n v="231900"/>
    <n v="188100"/>
    <n v="191700"/>
    <n v="206000"/>
    <n v="152400"/>
    <n v="182500"/>
    <n v="185900"/>
    <n v="197200"/>
    <n v="210600"/>
    <n v="209800"/>
    <n v="304100"/>
    <n v="314335"/>
    <n v="301135"/>
    <n v="255630"/>
    <n v="241111"/>
    <n v="96444"/>
    <s v="—"/>
    <s v="—"/>
    <s v="—"/>
    <s v="—"/>
    <s v="—"/>
    <n v="169031"/>
    <n v="491583"/>
    <n v="691272"/>
    <n v="396372"/>
    <n v="407544"/>
    <n v="390458"/>
    <n v="10262015"/>
    <n v="250293.04878048779"/>
    <n v="96444"/>
    <n v="691272"/>
    <x v="1"/>
  </r>
  <r>
    <x v="11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46300"/>
    <n v="127700"/>
    <n v="157300"/>
    <n v="168600"/>
    <n v="149400"/>
    <n v="230500"/>
    <n v="297400"/>
    <n v="302000"/>
    <n v="277595"/>
    <n v="277768"/>
    <n v="304135"/>
    <n v="395485"/>
    <n v="509556"/>
    <n v="577808"/>
    <n v="598123"/>
    <n v="651323"/>
    <n v="685582"/>
    <n v="395532"/>
    <n v="582320"/>
    <n v="614933"/>
    <n v="914519"/>
    <n v="627588"/>
    <n v="602880"/>
    <n v="512389"/>
    <n v="10106736"/>
    <n v="421114"/>
    <n v="127700"/>
    <n v="914519"/>
    <x v="1"/>
  </r>
  <r>
    <x v="119"/>
    <n v="128800"/>
    <n v="182700"/>
    <n v="191500"/>
    <n v="150000"/>
    <n v="160000"/>
    <n v="302100"/>
    <n v="359300"/>
    <n v="424800"/>
    <n v="429600"/>
    <n v="454600"/>
    <n v="466300"/>
    <n v="440300"/>
    <n v="413900"/>
    <n v="446700"/>
    <n v="605000"/>
    <n v="733600"/>
    <n v="614500"/>
    <n v="298700"/>
    <n v="350500"/>
    <n v="479500"/>
    <n v="718000"/>
    <n v="264200"/>
    <n v="322900"/>
    <n v="327900"/>
    <n v="300200"/>
    <n v="67400"/>
    <n v="29500"/>
    <n v="33600"/>
    <n v="33500"/>
    <n v="10400"/>
    <s v="—"/>
    <s v="—"/>
    <s v="—"/>
    <s v="—"/>
    <s v="—"/>
    <s v="—"/>
    <s v="—"/>
    <s v="—"/>
    <s v="—"/>
    <s v="—"/>
    <n v="19167"/>
    <n v="28232"/>
    <n v="28442"/>
    <n v="20004"/>
    <n v="16128"/>
    <n v="14463"/>
    <n v="9866436"/>
    <n v="274067.66666666669"/>
    <n v="10400"/>
    <n v="733600"/>
    <x v="1"/>
  </r>
  <r>
    <x v="12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64000"/>
    <n v="464000"/>
    <n v="438700"/>
    <n v="488200"/>
    <n v="423000"/>
    <n v="620100"/>
    <n v="312100"/>
    <n v="240954"/>
    <n v="192060"/>
    <n v="174369"/>
    <n v="205604"/>
    <n v="245570"/>
    <n v="225923"/>
    <n v="219464"/>
    <n v="274981"/>
    <n v="204525"/>
    <n v="309488"/>
    <n v="375602"/>
    <n v="526018"/>
    <n v="494640"/>
    <n v="771165"/>
    <n v="712284"/>
    <n v="625294"/>
    <n v="9008041"/>
    <n v="391653.95652173914"/>
    <n v="174369"/>
    <n v="771165"/>
    <x v="1"/>
  </r>
  <r>
    <x v="121"/>
    <n v="85100"/>
    <n v="89400"/>
    <n v="88900"/>
    <n v="94600"/>
    <n v="102500"/>
    <n v="110000"/>
    <n v="120400"/>
    <n v="128400"/>
    <n v="137200"/>
    <n v="142300"/>
    <n v="113100"/>
    <n v="116100"/>
    <n v="118300"/>
    <n v="124500"/>
    <n v="126300"/>
    <n v="132100"/>
    <n v="144100"/>
    <n v="135800"/>
    <n v="135400"/>
    <n v="139700"/>
    <n v="148300"/>
    <n v="138400"/>
    <n v="138300"/>
    <n v="140200"/>
    <n v="141200"/>
    <n v="149700"/>
    <n v="155100"/>
    <n v="165500"/>
    <n v="121400"/>
    <n v="103400"/>
    <n v="97525"/>
    <n v="176413"/>
    <n v="231333"/>
    <n v="129974"/>
    <n v="416372"/>
    <n v="449682"/>
    <n v="500677"/>
    <n v="538845"/>
    <n v="567101"/>
    <n v="572609"/>
    <n v="0"/>
    <n v="391401"/>
    <n v="543988"/>
    <n v="219996"/>
    <n v="131964"/>
    <n v="115356"/>
    <n v="8868936"/>
    <n v="192802.95652173914"/>
    <n v="0"/>
    <n v="572609"/>
    <x v="1"/>
  </r>
  <r>
    <x v="122"/>
    <n v="55800"/>
    <n v="58600"/>
    <n v="54900"/>
    <n v="58600"/>
    <n v="63500"/>
    <n v="69000"/>
    <n v="77400"/>
    <n v="85400"/>
    <n v="102200"/>
    <n v="113300"/>
    <n v="117100"/>
    <n v="154100"/>
    <n v="158300"/>
    <n v="216900"/>
    <n v="227700"/>
    <n v="248500"/>
    <n v="248400"/>
    <n v="220100"/>
    <n v="219700"/>
    <n v="233800"/>
    <n v="238900"/>
    <n v="228900"/>
    <n v="228900"/>
    <n v="230800"/>
    <n v="231800"/>
    <n v="266900"/>
    <n v="252900"/>
    <n v="244500"/>
    <n v="240900"/>
    <n v="132200"/>
    <n v="127541"/>
    <n v="95188"/>
    <n v="46967"/>
    <n v="52268"/>
    <s v="—"/>
    <s v="—"/>
    <s v="—"/>
    <s v="—"/>
    <s v="—"/>
    <s v="—"/>
    <n v="341640"/>
    <n v="438178"/>
    <n v="703966"/>
    <n v="652452"/>
    <n v="553944"/>
    <n v="657927"/>
    <n v="8750071"/>
    <n v="218751.77499999999"/>
    <n v="46967"/>
    <n v="703966"/>
    <x v="1"/>
  </r>
  <r>
    <x v="123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55000"/>
    <n v="163200"/>
    <n v="178700"/>
    <n v="198800"/>
    <n v="224600"/>
    <n v="236800"/>
    <n v="214500"/>
    <n v="213700"/>
    <n v="214100"/>
    <n v="247147"/>
    <n v="215237"/>
    <n v="222009"/>
    <n v="265655"/>
    <n v="282915"/>
    <n v="399280"/>
    <n v="400947"/>
    <n v="430741"/>
    <n v="452167"/>
    <n v="454855"/>
    <n v="485849"/>
    <n v="540868"/>
    <n v="632330"/>
    <n v="510000"/>
    <n v="522216"/>
    <n v="553322"/>
    <n v="8714938"/>
    <n v="348597.52"/>
    <n v="163200"/>
    <n v="632330"/>
    <x v="1"/>
  </r>
  <r>
    <x v="124"/>
    <n v="84500"/>
    <n v="68400"/>
    <n v="65900"/>
    <n v="72700"/>
    <n v="78300"/>
    <n v="84500"/>
    <n v="94400"/>
    <n v="105400"/>
    <n v="117200"/>
    <n v="124300"/>
    <n v="141100"/>
    <n v="144100"/>
    <n v="147300"/>
    <n v="148500"/>
    <n v="201700"/>
    <n v="213800"/>
    <n v="233400"/>
    <n v="216100"/>
    <n v="216100"/>
    <n v="220400"/>
    <n v="222700"/>
    <n v="212700"/>
    <n v="212700"/>
    <n v="214600"/>
    <n v="215600"/>
    <n v="227900"/>
    <n v="234800"/>
    <n v="245200"/>
    <n v="249600"/>
    <n v="187400"/>
    <n v="185061"/>
    <n v="155687"/>
    <n v="105541"/>
    <n v="116136"/>
    <n v="128329"/>
    <n v="138595"/>
    <n v="149188"/>
    <n v="154662"/>
    <n v="153895"/>
    <n v="142355"/>
    <n v="524818"/>
    <n v="381076"/>
    <n v="325240"/>
    <n v="261696"/>
    <n v="271212"/>
    <n v="248159"/>
    <n v="8442950"/>
    <n v="183542.39130434784"/>
    <n v="65900"/>
    <n v="524818"/>
    <x v="1"/>
  </r>
  <r>
    <x v="125"/>
    <n v="187800"/>
    <n v="214200"/>
    <n v="230100"/>
    <n v="230600"/>
    <n v="240600"/>
    <n v="232600"/>
    <n v="256800"/>
    <n v="299400"/>
    <n v="317100"/>
    <n v="295700"/>
    <n v="257400"/>
    <n v="278300"/>
    <n v="253100"/>
    <n v="236700"/>
    <n v="245600"/>
    <n v="253900"/>
    <n v="237700"/>
    <n v="257900"/>
    <n v="303500"/>
    <n v="365300"/>
    <n v="407200"/>
    <n v="292500"/>
    <n v="246000"/>
    <n v="219000"/>
    <n v="234700"/>
    <s v="—"/>
    <s v="—"/>
    <n v="49600"/>
    <n v="48800"/>
    <n v="77700"/>
    <n v="89628"/>
    <n v="48517"/>
    <n v="47075"/>
    <n v="50977"/>
    <n v="49888"/>
    <n v="53880"/>
    <n v="58679"/>
    <n v="61589"/>
    <n v="62467"/>
    <s v="—"/>
    <n v="260502"/>
    <n v="306034"/>
    <n v="127297"/>
    <n v="10032"/>
    <n v="8592"/>
    <n v="11797"/>
    <n v="8016754"/>
    <n v="186436.13953488372"/>
    <n v="8592"/>
    <n v="407200"/>
    <x v="1"/>
  </r>
  <r>
    <x v="126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571100"/>
    <n v="312300"/>
    <n v="312300"/>
    <n v="169500"/>
    <n v="190000"/>
    <n v="46400"/>
    <n v="118000"/>
    <n v="43000"/>
    <n v="117532"/>
    <n v="120125"/>
    <n v="129377"/>
    <n v="179084"/>
    <n v="200615"/>
    <n v="231985"/>
    <n v="273810"/>
    <n v="314361"/>
    <n v="401199"/>
    <n v="402423"/>
    <n v="479457"/>
    <n v="540679"/>
    <n v="543872"/>
    <n v="557653"/>
    <n v="692496"/>
    <n v="1005942"/>
    <n v="7953210"/>
    <n v="331383.75"/>
    <n v="43000"/>
    <n v="1005942"/>
    <x v="1"/>
  </r>
  <r>
    <x v="127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358100"/>
    <n v="367800"/>
    <n v="365300"/>
    <n v="343100"/>
    <n v="298232"/>
    <n v="369164"/>
    <n v="407777"/>
    <n v="366581"/>
    <n v="509904"/>
    <n v="555795"/>
    <n v="605817"/>
    <n v="560626"/>
    <n v="623688"/>
    <n v="653320"/>
    <n v="704753"/>
    <n v="392312"/>
    <n v="364733"/>
    <n v="45000"/>
    <n v="0"/>
    <n v="0"/>
    <n v="7892002"/>
    <n v="394600.1"/>
    <n v="0"/>
    <n v="704753"/>
    <x v="1"/>
  </r>
  <r>
    <x v="128"/>
    <s v="—"/>
    <s v="—"/>
    <s v="—"/>
    <s v="—"/>
    <s v="—"/>
    <s v="—"/>
    <n v="50000"/>
    <n v="53000"/>
    <n v="120000"/>
    <n v="146400"/>
    <n v="144000"/>
    <n v="144000"/>
    <n v="107000"/>
    <n v="106000"/>
    <n v="117000"/>
    <n v="108000"/>
    <n v="89200"/>
    <n v="110400"/>
    <n v="135000"/>
    <n v="132500"/>
    <n v="132500"/>
    <n v="150000"/>
    <n v="123000"/>
    <n v="96000"/>
    <n v="148900"/>
    <n v="161800"/>
    <n v="194700"/>
    <n v="278800"/>
    <n v="277700"/>
    <n v="307500"/>
    <n v="232649"/>
    <n v="202899"/>
    <n v="191094"/>
    <n v="258311"/>
    <n v="289309"/>
    <n v="315410"/>
    <n v="306504"/>
    <n v="324821"/>
    <n v="329788"/>
    <n v="303117"/>
    <n v="214667"/>
    <n v="204097"/>
    <n v="240525"/>
    <n v="255204"/>
    <n v="269148"/>
    <n v="259682"/>
    <n v="7630625"/>
    <n v="190765.625"/>
    <n v="50000"/>
    <n v="329788"/>
    <x v="1"/>
  </r>
  <r>
    <x v="129"/>
    <n v="108700"/>
    <n v="51000"/>
    <n v="47900"/>
    <n v="51600"/>
    <n v="56500"/>
    <n v="95000"/>
    <n v="113700"/>
    <n v="120400"/>
    <n v="132200"/>
    <n v="137300"/>
    <n v="151100"/>
    <n v="379100"/>
    <n v="382300"/>
    <n v="388500"/>
    <n v="397700"/>
    <n v="182700"/>
    <n v="184900"/>
    <n v="183400"/>
    <n v="190700"/>
    <n v="218200"/>
    <n v="200200"/>
    <n v="177700"/>
    <n v="195100"/>
    <n v="186200"/>
    <n v="156900"/>
    <n v="174700"/>
    <n v="178700"/>
    <n v="157600"/>
    <n v="162400"/>
    <n v="259600"/>
    <n v="107979"/>
    <n v="46364"/>
    <s v="—"/>
    <s v="—"/>
    <s v="—"/>
    <s v="—"/>
    <s v="—"/>
    <s v="—"/>
    <s v="—"/>
    <s v="—"/>
    <n v="516085"/>
    <n v="89792"/>
    <n v="39485"/>
    <n v="234996"/>
    <n v="237120"/>
    <n v="359261"/>
    <n v="7053082"/>
    <n v="185607.42105263157"/>
    <n v="39485"/>
    <n v="516085"/>
    <x v="1"/>
  </r>
  <r>
    <x v="130"/>
    <n v="165000"/>
    <n v="166000"/>
    <s v="—"/>
    <s v="—"/>
    <s v="—"/>
    <s v="—"/>
    <s v="—"/>
    <n v="165000"/>
    <n v="166000"/>
    <n v="184000"/>
    <n v="192200"/>
    <n v="184400"/>
    <n v="185000"/>
    <n v="196000"/>
    <n v="197500"/>
    <n v="202000"/>
    <n v="200000"/>
    <n v="205000"/>
    <n v="217500"/>
    <n v="220400"/>
    <n v="222700"/>
    <n v="222700"/>
    <n v="235100"/>
    <n v="241800"/>
    <n v="241800"/>
    <n v="254000"/>
    <n v="254000"/>
    <n v="280000"/>
    <n v="64000"/>
    <n v="76700"/>
    <n v="82953"/>
    <n v="78805"/>
    <n v="84321"/>
    <n v="75046"/>
    <n v="93808"/>
    <n v="101313"/>
    <n v="105366"/>
    <n v="110634"/>
    <n v="108974"/>
    <n v="101237"/>
    <n v="73052"/>
    <n v="78559"/>
    <n v="100113"/>
    <n v="371004"/>
    <n v="232728"/>
    <n v="223419"/>
    <n v="6960132"/>
    <n v="169759.31707317074"/>
    <n v="64000"/>
    <n v="371004"/>
    <x v="1"/>
  </r>
  <r>
    <x v="131"/>
    <n v="29900"/>
    <n v="31400"/>
    <n v="27700"/>
    <n v="30000"/>
    <n v="33800"/>
    <n v="37900"/>
    <n v="43600"/>
    <n v="48900"/>
    <n v="55700"/>
    <n v="60800"/>
    <n v="64600"/>
    <n v="67600"/>
    <n v="69800"/>
    <n v="71000"/>
    <n v="71700"/>
    <n v="77500"/>
    <n v="78400"/>
    <n v="70100"/>
    <n v="69700"/>
    <n v="74000"/>
    <n v="76300"/>
    <n v="66300"/>
    <n v="66300"/>
    <n v="68200"/>
    <n v="69200"/>
    <n v="74100"/>
    <n v="75100"/>
    <n v="85500"/>
    <n v="90500"/>
    <n v="83900"/>
    <n v="77273"/>
    <n v="46364"/>
    <s v="—"/>
    <s v="—"/>
    <s v="—"/>
    <s v="—"/>
    <s v="—"/>
    <s v="—"/>
    <s v="—"/>
    <s v="—"/>
    <n v="663013"/>
    <n v="832351"/>
    <n v="745782"/>
    <n v="840948"/>
    <n v="779256"/>
    <n v="769905"/>
    <n v="6624392"/>
    <n v="174326.10526315789"/>
    <n v="27700"/>
    <n v="840948"/>
    <x v="1"/>
  </r>
  <r>
    <x v="132"/>
    <n v="40500"/>
    <n v="107000"/>
    <n v="136200"/>
    <n v="140000"/>
    <n v="129000"/>
    <n v="112500"/>
    <n v="112500"/>
    <n v="1125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24847"/>
    <n v="164515"/>
    <n v="162132"/>
    <n v="168810"/>
    <n v="256160"/>
    <n v="307782"/>
    <n v="211281"/>
    <n v="183503"/>
    <n v="277725"/>
    <n v="499982"/>
    <n v="508689"/>
    <n v="615123"/>
    <n v="1071179"/>
    <n v="1103880"/>
    <n v="6545808"/>
    <n v="297536.72727272729"/>
    <n v="40500"/>
    <n v="1103880"/>
    <x v="1"/>
  </r>
  <r>
    <x v="133"/>
    <n v="112500"/>
    <n v="101100"/>
    <n v="98000"/>
    <n v="43000"/>
    <n v="88800"/>
    <n v="113500"/>
    <n v="119000"/>
    <n v="137800"/>
    <n v="136300"/>
    <n v="156300"/>
    <n v="118900"/>
    <n v="124400"/>
    <n v="114600"/>
    <n v="99500"/>
    <n v="124000"/>
    <n v="108400"/>
    <n v="103100"/>
    <n v="114800"/>
    <n v="98900"/>
    <n v="110200"/>
    <n v="156000"/>
    <n v="165000"/>
    <n v="230000"/>
    <n v="240000"/>
    <n v="252000"/>
    <n v="300000"/>
    <n v="300000"/>
    <n v="508400"/>
    <n v="506400"/>
    <s v="—"/>
    <s v="—"/>
    <s v="—"/>
    <s v="—"/>
    <s v="—"/>
    <s v="—"/>
    <s v="—"/>
    <s v="—"/>
    <s v="—"/>
    <s v="—"/>
    <s v="—"/>
    <n v="313892"/>
    <n v="326146"/>
    <n v="288014"/>
    <n v="78264"/>
    <n v="69768"/>
    <n v="93129"/>
    <n v="6050113"/>
    <n v="172860.37142857144"/>
    <n v="43000"/>
    <n v="508400"/>
    <x v="1"/>
  </r>
  <r>
    <x v="134"/>
    <s v="—"/>
    <s v="—"/>
    <s v="—"/>
    <s v="—"/>
    <s v="—"/>
    <s v="—"/>
    <s v="—"/>
    <s v="—"/>
    <s v="—"/>
    <n v="10400"/>
    <n v="39000"/>
    <n v="50000"/>
    <n v="46700"/>
    <n v="50300"/>
    <n v="54500"/>
    <n v="58900"/>
    <n v="54000"/>
    <n v="60100"/>
    <n v="57700"/>
    <n v="82100"/>
    <n v="101300"/>
    <n v="102300"/>
    <n v="111200"/>
    <n v="122600"/>
    <n v="100500"/>
    <n v="99900"/>
    <n v="104000"/>
    <n v="116400"/>
    <n v="123700"/>
    <n v="144100"/>
    <n v="163909"/>
    <n v="169526"/>
    <n v="179041"/>
    <n v="188842"/>
    <n v="212951"/>
    <n v="229987"/>
    <n v="213587"/>
    <n v="227624"/>
    <n v="236182"/>
    <n v="233515"/>
    <n v="290195"/>
    <n v="415864"/>
    <n v="415130"/>
    <n v="270996"/>
    <n v="205992"/>
    <n v="194006"/>
    <n v="5537047"/>
    <n v="149649.91891891891"/>
    <n v="10400"/>
    <n v="415864"/>
    <x v="1"/>
  </r>
  <r>
    <x v="135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9100"/>
    <n v="13000"/>
    <n v="29000"/>
    <n v="55400"/>
    <n v="21200"/>
    <n v="91500"/>
    <n v="136622"/>
    <n v="146273"/>
    <n v="137569"/>
    <n v="158888"/>
    <n v="179543"/>
    <n v="195702"/>
    <n v="213315"/>
    <n v="238913"/>
    <n v="243691"/>
    <n v="231263"/>
    <n v="768533"/>
    <n v="829779"/>
    <n v="814340"/>
    <n v="865848"/>
    <n v="151632"/>
    <n v="0"/>
    <n v="5531111"/>
    <n v="251414.13636363635"/>
    <n v="0"/>
    <n v="865848"/>
    <x v="1"/>
  </r>
  <r>
    <x v="136"/>
    <n v="51700"/>
    <n v="66100"/>
    <n v="74700"/>
    <n v="90400"/>
    <n v="98300"/>
    <n v="122400"/>
    <n v="93700"/>
    <n v="100300"/>
    <n v="106400"/>
    <n v="111700"/>
    <n v="94000"/>
    <n v="107600"/>
    <n v="130300"/>
    <n v="96900"/>
    <n v="127000"/>
    <n v="140400"/>
    <n v="140200"/>
    <n v="114200"/>
    <n v="115800"/>
    <n v="121200"/>
    <n v="120300"/>
    <n v="120100"/>
    <n v="121400"/>
    <n v="132100"/>
    <n v="141600"/>
    <n v="148700"/>
    <n v="152500"/>
    <n v="158300"/>
    <n v="157700"/>
    <n v="112300"/>
    <n v="115831"/>
    <n v="112560"/>
    <n v="104711"/>
    <n v="108854"/>
    <n v="122477"/>
    <n v="132275"/>
    <n v="145747"/>
    <n v="154837"/>
    <n v="159917"/>
    <n v="157007"/>
    <n v="91520"/>
    <n v="82710"/>
    <n v="53519"/>
    <n v="5856"/>
    <n v="5856"/>
    <n v="6011"/>
    <n v="5027988"/>
    <n v="109304.08695652174"/>
    <n v="5856"/>
    <n v="159917"/>
    <x v="1"/>
  </r>
  <r>
    <x v="137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87500"/>
    <n v="203000"/>
    <n v="215000"/>
    <n v="287300"/>
    <n v="228900"/>
    <n v="488900"/>
    <n v="506100"/>
    <n v="599012"/>
    <n v="315450"/>
    <n v="165735"/>
    <n v="200959"/>
    <n v="210875"/>
    <n v="191977"/>
    <n v="209255"/>
    <n v="234366"/>
    <n v="196420"/>
    <n v="86868"/>
    <s v="—"/>
    <s v="—"/>
    <s v="—"/>
    <s v="—"/>
    <s v="—"/>
    <s v="—"/>
    <n v="4527617"/>
    <n v="266330.4117647059"/>
    <n v="86868"/>
    <n v="599012"/>
    <x v="1"/>
  </r>
  <r>
    <x v="13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69600"/>
    <n v="176900"/>
    <n v="152400"/>
    <n v="110500"/>
    <n v="110100"/>
    <n v="158600"/>
    <n v="117521"/>
    <n v="110800"/>
    <n v="246609"/>
    <n v="303802"/>
    <n v="228560"/>
    <n v="249131"/>
    <n v="271553"/>
    <n v="304139"/>
    <n v="310222"/>
    <n v="294400"/>
    <n v="164446"/>
    <n v="222630"/>
    <n v="178363"/>
    <n v="189316"/>
    <n v="196589"/>
    <n v="232264"/>
    <n v="4498445"/>
    <n v="204474.77272727274"/>
    <n v="110100"/>
    <n v="310222"/>
    <x v="1"/>
  </r>
  <r>
    <x v="139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21737"/>
    <s v="—"/>
    <n v="287111"/>
    <n v="337046"/>
    <n v="383140"/>
    <s v="—"/>
    <s v="—"/>
    <s v="—"/>
    <s v="—"/>
    <n v="659355"/>
    <n v="523356"/>
    <n v="544519"/>
    <n v="528852"/>
    <n v="503040"/>
    <n v="526980"/>
    <n v="4415136"/>
    <n v="441513.6"/>
    <n v="121737"/>
    <n v="659355"/>
    <x v="1"/>
  </r>
  <r>
    <x v="140"/>
    <n v="30100"/>
    <n v="31600"/>
    <n v="26500"/>
    <n v="28700"/>
    <n v="32500"/>
    <n v="36200"/>
    <n v="41900"/>
    <n v="47200"/>
    <n v="54700"/>
    <n v="59800"/>
    <n v="72800"/>
    <n v="75800"/>
    <n v="78200"/>
    <n v="93200"/>
    <n v="93400"/>
    <n v="100200"/>
    <n v="158400"/>
    <n v="126600"/>
    <n v="126200"/>
    <n v="131500"/>
    <n v="136600"/>
    <n v="126600"/>
    <n v="126600"/>
    <n v="128500"/>
    <n v="129500"/>
    <n v="137500"/>
    <n v="138400"/>
    <n v="96600"/>
    <n v="101600"/>
    <n v="147200"/>
    <n v="143529"/>
    <n v="100286"/>
    <n v="53236"/>
    <n v="54475"/>
    <n v="61364"/>
    <n v="66273"/>
    <n v="73131"/>
    <n v="77810"/>
    <n v="80543"/>
    <n v="79345"/>
    <n v="160000"/>
    <n v="133710"/>
    <n v="125694"/>
    <n v="138996"/>
    <n v="117420"/>
    <n v="122589"/>
    <n v="4303001"/>
    <n v="93543.5"/>
    <n v="26500"/>
    <n v="160000"/>
    <x v="1"/>
  </r>
  <r>
    <x v="141"/>
    <s v="—"/>
    <s v="—"/>
    <s v="—"/>
    <s v="—"/>
    <s v="—"/>
    <s v="—"/>
    <s v="—"/>
    <s v="—"/>
    <s v="—"/>
    <s v="—"/>
    <n v="42400"/>
    <n v="46200"/>
    <n v="51100"/>
    <n v="54600"/>
    <n v="63700"/>
    <n v="66000"/>
    <n v="64900"/>
    <n v="67500"/>
    <n v="68500"/>
    <n v="69300"/>
    <n v="69400"/>
    <n v="69400"/>
    <n v="69400"/>
    <n v="74600"/>
    <n v="78500"/>
    <n v="89500"/>
    <n v="94300"/>
    <n v="94300"/>
    <n v="94000"/>
    <n v="97700"/>
    <n v="75262"/>
    <n v="81376"/>
    <n v="84537"/>
    <n v="68104"/>
    <n v="84676"/>
    <n v="91450"/>
    <n v="101190"/>
    <n v="102090"/>
    <n v="100558"/>
    <n v="94027"/>
    <n v="142660"/>
    <n v="140183"/>
    <n v="138160"/>
    <n v="302412"/>
    <n v="330456"/>
    <n v="373739"/>
    <n v="3736180"/>
    <n v="103782.77777777778"/>
    <n v="42400"/>
    <n v="373739"/>
    <x v="1"/>
  </r>
  <r>
    <x v="142"/>
    <n v="171500"/>
    <n v="188000"/>
    <n v="165500"/>
    <n v="52400"/>
    <n v="62700"/>
    <n v="57600"/>
    <n v="73800"/>
    <s v="—"/>
    <s v="—"/>
    <s v="—"/>
    <n v="82600"/>
    <n v="62600"/>
    <n v="62200"/>
    <n v="75100"/>
    <n v="49500"/>
    <n v="35300"/>
    <n v="50000"/>
    <n v="46000"/>
    <n v="61000"/>
    <n v="116000"/>
    <n v="116000"/>
    <n v="26300"/>
    <n v="31600"/>
    <n v="77700"/>
    <n v="62500"/>
    <n v="94600"/>
    <n v="100200"/>
    <n v="100200"/>
    <n v="99800"/>
    <n v="179400"/>
    <n v="39379"/>
    <n v="40560"/>
    <n v="40560"/>
    <n v="39749"/>
    <n v="45711"/>
    <n v="49368"/>
    <n v="55292"/>
    <n v="59715"/>
    <n v="63160"/>
    <n v="64234"/>
    <n v="154909"/>
    <n v="141603"/>
    <n v="182144"/>
    <n v="198804"/>
    <n v="163824"/>
    <n v="41812"/>
    <n v="3680924"/>
    <n v="85602.883720930229"/>
    <n v="26300"/>
    <n v="198804"/>
    <x v="1"/>
  </r>
  <r>
    <x v="143"/>
    <s v="—"/>
    <s v="—"/>
    <s v="—"/>
    <s v="—"/>
    <s v="—"/>
    <s v="—"/>
    <s v="—"/>
    <s v="—"/>
    <s v="—"/>
    <s v="—"/>
    <s v="—"/>
    <s v="—"/>
    <n v="16800"/>
    <n v="24600"/>
    <n v="16700"/>
    <n v="14400"/>
    <n v="15300"/>
    <n v="16600"/>
    <n v="18500"/>
    <n v="18500"/>
    <n v="18500"/>
    <n v="53000"/>
    <n v="59200"/>
    <n v="66700"/>
    <n v="70400"/>
    <n v="65600"/>
    <n v="72800"/>
    <n v="75000"/>
    <n v="88700"/>
    <n v="86000"/>
    <n v="101503"/>
    <n v="97471"/>
    <n v="104294"/>
    <n v="83151"/>
    <n v="103939"/>
    <n v="112254"/>
    <n v="116744"/>
    <n v="122581"/>
    <n v="120742"/>
    <n v="112169"/>
    <n v="247944"/>
    <n v="240396"/>
    <n v="318747"/>
    <n v="327060"/>
    <n v="320232"/>
    <n v="287526"/>
    <n v="3614053"/>
    <n v="106295.67647058824"/>
    <n v="14400"/>
    <n v="327060"/>
    <x v="1"/>
  </r>
  <r>
    <x v="144"/>
    <n v="17800"/>
    <n v="18700"/>
    <n v="19000"/>
    <n v="20000"/>
    <n v="22000"/>
    <n v="24000"/>
    <n v="26000"/>
    <n v="27000"/>
    <n v="27000"/>
    <n v="27500"/>
    <n v="27500"/>
    <n v="81500"/>
    <n v="93000"/>
    <n v="93000"/>
    <n v="100000"/>
    <n v="104000"/>
    <n v="122500"/>
    <n v="128500"/>
    <n v="135200"/>
    <n v="143000"/>
    <n v="145700"/>
    <n v="111900"/>
    <n v="115300"/>
    <n v="115300"/>
    <n v="115300"/>
    <n v="121100"/>
    <n v="126000"/>
    <n v="126000"/>
    <n v="125500"/>
    <n v="70400"/>
    <n v="73256"/>
    <n v="47800"/>
    <s v="—"/>
    <s v="—"/>
    <s v="—"/>
    <s v="—"/>
    <s v="—"/>
    <s v="—"/>
    <s v="—"/>
    <s v="—"/>
    <n v="273160"/>
    <n v="340268"/>
    <n v="247780"/>
    <n v="0"/>
    <n v="0"/>
    <n v="0"/>
    <n v="3411964"/>
    <n v="89788.526315789481"/>
    <n v="0"/>
    <n v="340268"/>
    <x v="1"/>
  </r>
  <r>
    <x v="145"/>
    <n v="69500"/>
    <n v="71800"/>
    <n v="68900"/>
    <n v="74100"/>
    <n v="79500"/>
    <n v="88000"/>
    <n v="98400"/>
    <n v="103400"/>
    <n v="117200"/>
    <n v="122300"/>
    <n v="136100"/>
    <n v="129100"/>
    <n v="112300"/>
    <n v="114400"/>
    <n v="117700"/>
    <n v="123500"/>
    <n v="128400"/>
    <n v="122100"/>
    <n v="123700"/>
    <n v="128000"/>
    <n v="130300"/>
    <n v="120300"/>
    <n v="66300"/>
    <n v="68200"/>
    <n v="69200"/>
    <n v="74100"/>
    <n v="75100"/>
    <n v="85500"/>
    <n v="90500"/>
    <n v="83900"/>
    <n v="77273"/>
    <n v="46364"/>
    <s v="—"/>
    <s v="—"/>
    <s v="—"/>
    <s v="—"/>
    <s v="—"/>
    <s v="—"/>
    <s v="—"/>
    <s v="—"/>
    <s v="—"/>
    <s v="—"/>
    <s v="—"/>
    <s v="—"/>
    <s v="—"/>
    <s v="—"/>
    <n v="3115437"/>
    <n v="97357.40625"/>
    <n v="46364"/>
    <n v="136100"/>
    <x v="1"/>
  </r>
  <r>
    <x v="146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43928"/>
    <n v="179471"/>
    <n v="448016"/>
    <n v="513176"/>
    <n v="877765"/>
    <n v="935604"/>
    <n v="3097960"/>
    <n v="516326.66666666669"/>
    <n v="143928"/>
    <n v="935604"/>
    <x v="1"/>
  </r>
  <r>
    <x v="147"/>
    <s v="—"/>
    <s v="—"/>
    <s v="—"/>
    <s v="—"/>
    <s v="—"/>
    <s v="—"/>
    <s v="—"/>
    <s v="—"/>
    <s v="—"/>
    <s v="—"/>
    <s v="—"/>
    <n v="9700"/>
    <n v="25900"/>
    <n v="4400"/>
    <n v="4600"/>
    <n v="4800"/>
    <n v="4300"/>
    <n v="8900"/>
    <n v="11900"/>
    <n v="10100"/>
    <n v="8400"/>
    <n v="10100"/>
    <n v="9100"/>
    <n v="9100"/>
    <n v="9100"/>
    <s v="—"/>
    <s v="—"/>
    <s v="—"/>
    <s v="—"/>
    <s v="—"/>
    <s v="—"/>
    <s v="—"/>
    <s v="—"/>
    <s v="—"/>
    <s v="—"/>
    <s v="—"/>
    <s v="—"/>
    <s v="—"/>
    <s v="—"/>
    <s v="—"/>
    <n v="188221"/>
    <n v="268377"/>
    <n v="593198"/>
    <n v="610992"/>
    <n v="626928"/>
    <n v="645815"/>
    <n v="3063931"/>
    <n v="153196.54999999999"/>
    <n v="4300"/>
    <n v="645815"/>
    <x v="1"/>
  </r>
  <r>
    <x v="14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270000"/>
    <n v="74900"/>
    <n v="148800"/>
    <n v="155500"/>
    <n v="164142"/>
    <n v="173479"/>
    <n v="182292"/>
    <n v="198115"/>
    <n v="246875"/>
    <n v="266625"/>
    <n v="287596"/>
    <n v="294927"/>
    <n v="290503"/>
    <n v="270908"/>
    <s v="—"/>
    <s v="—"/>
    <s v="—"/>
    <s v="—"/>
    <s v="—"/>
    <s v="—"/>
    <n v="3024662"/>
    <n v="216047.28571428571"/>
    <n v="74900"/>
    <n v="294927"/>
    <x v="1"/>
  </r>
  <r>
    <x v="149"/>
    <n v="54700"/>
    <n v="56700"/>
    <n v="52900"/>
    <n v="57600"/>
    <n v="63500"/>
    <n v="69000"/>
    <n v="75400"/>
    <n v="83400"/>
    <n v="94200"/>
    <n v="99300"/>
    <n v="111100"/>
    <n v="114100"/>
    <n v="116300"/>
    <n v="117500"/>
    <n v="117700"/>
    <n v="73500"/>
    <n v="120000"/>
    <n v="111700"/>
    <n v="111300"/>
    <n v="74000"/>
    <n v="76300"/>
    <n v="66300"/>
    <n v="66300"/>
    <n v="68200"/>
    <n v="69200"/>
    <n v="74100"/>
    <n v="75100"/>
    <n v="85500"/>
    <n v="90500"/>
    <n v="83900"/>
    <n v="77273"/>
    <n v="46364"/>
    <s v="—"/>
    <s v="—"/>
    <s v="—"/>
    <s v="—"/>
    <s v="—"/>
    <s v="—"/>
    <s v="—"/>
    <s v="—"/>
    <n v="0"/>
    <n v="0"/>
    <n v="119652"/>
    <n v="87936"/>
    <n v="13228"/>
    <n v="15243"/>
    <n v="2888996"/>
    <n v="76026.210526315786"/>
    <n v="0"/>
    <n v="120000"/>
    <x v="1"/>
  </r>
  <r>
    <x v="150"/>
    <n v="107100"/>
    <n v="137500"/>
    <n v="144000"/>
    <n v="77500"/>
    <n v="81000"/>
    <n v="85000"/>
    <n v="89000"/>
    <n v="110000"/>
    <n v="110000"/>
    <n v="145000"/>
    <n v="115000"/>
    <n v="97000"/>
    <n v="100000"/>
    <n v="95000"/>
    <n v="85000"/>
    <n v="90000"/>
    <n v="80900"/>
    <n v="85000"/>
    <n v="86500"/>
    <n v="109500"/>
    <n v="129600"/>
    <n v="129600"/>
    <n v="159200"/>
    <n v="34000"/>
    <n v="43800"/>
    <n v="48200"/>
    <n v="51300"/>
    <n v="51300"/>
    <n v="51100"/>
    <n v="58700"/>
    <n v="61031"/>
    <s v="—"/>
    <s v="—"/>
    <s v="—"/>
    <s v="—"/>
    <s v="—"/>
    <s v="—"/>
    <s v="—"/>
    <s v="—"/>
    <s v="—"/>
    <s v="—"/>
    <s v="—"/>
    <s v="—"/>
    <s v="—"/>
    <s v="—"/>
    <s v="—"/>
    <n v="2847831"/>
    <n v="91865.516129032258"/>
    <n v="34000"/>
    <n v="159200"/>
    <x v="1"/>
  </r>
  <r>
    <x v="151"/>
    <n v="55400"/>
    <n v="55000"/>
    <n v="50900"/>
    <n v="55100"/>
    <n v="59500"/>
    <n v="65500"/>
    <n v="72400"/>
    <n v="79400"/>
    <n v="90200"/>
    <n v="96300"/>
    <n v="106100"/>
    <n v="80100"/>
    <n v="82800"/>
    <n v="84500"/>
    <n v="87700"/>
    <n v="93500"/>
    <n v="104500"/>
    <n v="86600"/>
    <n v="86400"/>
    <n v="91100"/>
    <n v="93300"/>
    <n v="83400"/>
    <n v="83400"/>
    <n v="85200"/>
    <n v="86300"/>
    <n v="92100"/>
    <n v="93100"/>
    <n v="93000"/>
    <n v="98000"/>
    <n v="83900"/>
    <n v="77273"/>
    <n v="46364"/>
    <s v="—"/>
    <s v="—"/>
    <s v="—"/>
    <s v="—"/>
    <s v="—"/>
    <s v="—"/>
    <s v="—"/>
    <s v="—"/>
    <n v="48519"/>
    <n v="74654"/>
    <n v="52042"/>
    <n v="28080"/>
    <n v="28332"/>
    <n v="0"/>
    <n v="2829964"/>
    <n v="74472.736842105267"/>
    <n v="0"/>
    <n v="106100"/>
    <x v="1"/>
  </r>
  <r>
    <x v="152"/>
    <n v="39200"/>
    <n v="39000"/>
    <n v="44000"/>
    <n v="46900"/>
    <n v="49800"/>
    <n v="50500"/>
    <n v="59400"/>
    <n v="61400"/>
    <n v="57000"/>
    <n v="66000"/>
    <n v="71000"/>
    <n v="71000"/>
    <n v="79000"/>
    <n v="77000"/>
    <n v="70000"/>
    <n v="61000"/>
    <n v="69000"/>
    <n v="4000"/>
    <s v="—"/>
    <s v="—"/>
    <s v="—"/>
    <s v="—"/>
    <n v="66300"/>
    <n v="68200"/>
    <n v="69200"/>
    <n v="74100"/>
    <n v="75100"/>
    <n v="85500"/>
    <n v="90500"/>
    <n v="83900"/>
    <n v="77273"/>
    <n v="46364"/>
    <s v="—"/>
    <s v="—"/>
    <s v="—"/>
    <s v="—"/>
    <s v="—"/>
    <s v="—"/>
    <s v="—"/>
    <s v="—"/>
    <n v="303692"/>
    <n v="363857"/>
    <n v="181743"/>
    <n v="33444"/>
    <n v="0"/>
    <n v="0"/>
    <n v="2634373"/>
    <n v="77481.558823529413"/>
    <n v="0"/>
    <n v="363857"/>
    <x v="1"/>
  </r>
  <r>
    <x v="153"/>
    <n v="25700"/>
    <n v="29800"/>
    <n v="31400"/>
    <n v="33000"/>
    <n v="35000"/>
    <n v="35000"/>
    <n v="38000"/>
    <n v="34000"/>
    <n v="36000"/>
    <n v="36500"/>
    <n v="90000"/>
    <n v="115800"/>
    <n v="99300"/>
    <n v="117200"/>
    <n v="130000"/>
    <n v="99800"/>
    <n v="122000"/>
    <n v="128400"/>
    <n v="104700"/>
    <n v="89200"/>
    <n v="87600"/>
    <n v="461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63813"/>
    <n v="177005"/>
    <n v="178710"/>
    <n v="258336"/>
    <n v="251652"/>
    <n v="0"/>
    <n v="2594016"/>
    <n v="92643.428571428565"/>
    <n v="0"/>
    <n v="258336"/>
    <x v="1"/>
  </r>
  <r>
    <x v="154"/>
    <n v="29500"/>
    <n v="31000"/>
    <n v="25900"/>
    <n v="28100"/>
    <n v="31500"/>
    <n v="35000"/>
    <n v="40400"/>
    <n v="45400"/>
    <n v="52200"/>
    <n v="57300"/>
    <n v="61100"/>
    <n v="74800"/>
    <n v="78300"/>
    <n v="79500"/>
    <n v="80400"/>
    <n v="86000"/>
    <n v="108400"/>
    <n v="104100"/>
    <n v="103700"/>
    <n v="74000"/>
    <n v="76300"/>
    <n v="66300"/>
    <n v="66300"/>
    <n v="68200"/>
    <n v="69200"/>
    <n v="74100"/>
    <n v="75100"/>
    <n v="85500"/>
    <n v="90500"/>
    <n v="83900"/>
    <n v="77273"/>
    <n v="46364"/>
    <s v="—"/>
    <s v="—"/>
    <s v="—"/>
    <s v="—"/>
    <s v="—"/>
    <s v="—"/>
    <s v="—"/>
    <s v="—"/>
    <n v="53013"/>
    <n v="58314"/>
    <n v="58314"/>
    <n v="137640"/>
    <n v="60264"/>
    <n v="112392"/>
    <n v="2585574"/>
    <n v="68041.421052631573"/>
    <n v="25900"/>
    <n v="137640"/>
    <x v="1"/>
  </r>
  <r>
    <x v="155"/>
    <s v="—"/>
    <s v="—"/>
    <s v="—"/>
    <s v="—"/>
    <s v="—"/>
    <n v="7000"/>
    <n v="10000"/>
    <n v="13000"/>
    <n v="20000"/>
    <n v="25000"/>
    <n v="27000"/>
    <n v="33800"/>
    <n v="34000"/>
    <n v="38000"/>
    <n v="40000"/>
    <n v="60000"/>
    <n v="65000"/>
    <n v="8400"/>
    <n v="8400"/>
    <n v="8400"/>
    <n v="9400"/>
    <n v="9400"/>
    <n v="9400"/>
    <n v="9400"/>
    <n v="38500"/>
    <n v="158600"/>
    <n v="206900"/>
    <n v="188900"/>
    <n v="247200"/>
    <n v="261100"/>
    <n v="315108"/>
    <n v="56216"/>
    <n v="57902"/>
    <n v="60218"/>
    <n v="75875"/>
    <n v="81945"/>
    <n v="93417"/>
    <n v="92483"/>
    <n v="91096"/>
    <n v="85448"/>
    <s v="—"/>
    <s v="—"/>
    <s v="—"/>
    <s v="—"/>
    <s v="—"/>
    <s v="—"/>
    <n v="2546508"/>
    <n v="72757.371428571423"/>
    <n v="7000"/>
    <n v="315108"/>
    <x v="1"/>
  </r>
  <r>
    <x v="156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255510"/>
    <n v="1172372"/>
    <s v="—"/>
    <s v="—"/>
    <s v="—"/>
    <s v="—"/>
    <s v="—"/>
    <s v="—"/>
    <n v="2427882"/>
    <n v="1213941"/>
    <n v="1172372"/>
    <n v="1255510"/>
    <x v="1"/>
  </r>
  <r>
    <x v="157"/>
    <s v="—"/>
    <s v="—"/>
    <s v="—"/>
    <s v="—"/>
    <s v="—"/>
    <s v="—"/>
    <s v="—"/>
    <s v="—"/>
    <s v="—"/>
    <s v="—"/>
    <n v="44000"/>
    <n v="44000"/>
    <n v="44000"/>
    <n v="44000"/>
    <n v="73200"/>
    <n v="73800"/>
    <n v="37500"/>
    <n v="40000"/>
    <n v="40000"/>
    <n v="42500"/>
    <n v="42500"/>
    <n v="42500"/>
    <n v="44000"/>
    <n v="44000"/>
    <n v="44000"/>
    <n v="44000"/>
    <n v="44000"/>
    <n v="44000"/>
    <n v="43800"/>
    <n v="75200"/>
    <n v="82764"/>
    <n v="77798"/>
    <n v="104255"/>
    <n v="94563"/>
    <n v="83916"/>
    <n v="87523"/>
    <n v="95721"/>
    <n v="101753"/>
    <n v="84660"/>
    <n v="63876"/>
    <n v="59658"/>
    <n v="63186"/>
    <n v="65404"/>
    <n v="64524"/>
    <n v="64188"/>
    <n v="60382"/>
    <n v="2205171"/>
    <n v="61254.75"/>
    <n v="37500"/>
    <n v="104255"/>
    <x v="1"/>
  </r>
  <r>
    <x v="158"/>
    <s v="—"/>
    <n v="8500"/>
    <n v="9000"/>
    <n v="9500"/>
    <n v="10000"/>
    <n v="10500"/>
    <n v="11000"/>
    <n v="12000"/>
    <n v="12000"/>
    <n v="13000"/>
    <n v="13300"/>
    <n v="13300"/>
    <n v="13300"/>
    <n v="13300"/>
    <n v="13400"/>
    <n v="13700"/>
    <n v="13700"/>
    <n v="13700"/>
    <n v="27600"/>
    <n v="14000"/>
    <n v="14000"/>
    <n v="14000"/>
    <n v="14000"/>
    <n v="14000"/>
    <n v="14000"/>
    <n v="14700"/>
    <n v="14700"/>
    <n v="20900"/>
    <n v="20800"/>
    <s v="—"/>
    <s v="—"/>
    <s v="—"/>
    <s v="—"/>
    <s v="—"/>
    <s v="—"/>
    <s v="—"/>
    <s v="—"/>
    <s v="—"/>
    <s v="—"/>
    <s v="—"/>
    <n v="25969"/>
    <n v="130198"/>
    <n v="316621"/>
    <n v="401712"/>
    <n v="303024"/>
    <n v="400759"/>
    <n v="1964183"/>
    <n v="57770.088235294119"/>
    <n v="8500"/>
    <n v="401712"/>
    <x v="1"/>
  </r>
  <r>
    <x v="159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8000"/>
    <n v="8000"/>
    <n v="8000"/>
    <n v="8000"/>
    <n v="8700"/>
    <n v="8700"/>
    <n v="8700"/>
    <n v="29700"/>
    <n v="35000"/>
    <n v="36100"/>
    <n v="36100"/>
    <n v="30700"/>
    <n v="34425"/>
    <n v="35114"/>
    <n v="40859"/>
    <n v="36365"/>
    <n v="45456"/>
    <n v="49092"/>
    <n v="51056"/>
    <n v="53609"/>
    <n v="52805"/>
    <n v="49056"/>
    <n v="181537"/>
    <n v="226153"/>
    <n v="193405"/>
    <n v="207996"/>
    <n v="302160"/>
    <n v="162864"/>
    <n v="1947652"/>
    <n v="69559"/>
    <n v="8000"/>
    <n v="302160"/>
    <x v="1"/>
  </r>
  <r>
    <x v="160"/>
    <n v="48900"/>
    <n v="49000"/>
    <n v="51000"/>
    <n v="54500"/>
    <n v="56900"/>
    <n v="65000"/>
    <n v="65000"/>
    <n v="66000"/>
    <n v="71000"/>
    <n v="72000"/>
    <n v="80000"/>
    <n v="128000"/>
    <n v="131000"/>
    <n v="129200"/>
    <n v="132000"/>
    <n v="136000"/>
    <n v="25700"/>
    <n v="30400"/>
    <n v="26600"/>
    <n v="39700"/>
    <n v="41300"/>
    <n v="42200"/>
    <n v="23300"/>
    <n v="24200"/>
    <n v="45000"/>
    <n v="35000"/>
    <n v="36300"/>
    <n v="36300"/>
    <n v="36100"/>
    <n v="585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836100"/>
    <n v="61203.333333333336"/>
    <n v="23300"/>
    <n v="136000"/>
    <x v="1"/>
  </r>
  <r>
    <x v="161"/>
    <s v="—"/>
    <s v="—"/>
    <s v="—"/>
    <s v="—"/>
    <s v="—"/>
    <s v="—"/>
    <s v="—"/>
    <s v="—"/>
    <n v="28000"/>
    <n v="29000"/>
    <n v="62500"/>
    <n v="88700"/>
    <n v="93000"/>
    <n v="110000"/>
    <n v="115000"/>
    <n v="119000"/>
    <n v="117000"/>
    <n v="124400"/>
    <n v="124900"/>
    <n v="130000"/>
    <n v="130500"/>
    <n v="1305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402500"/>
    <n v="100178.57142857143"/>
    <n v="28000"/>
    <n v="130500"/>
    <x v="1"/>
  </r>
  <r>
    <x v="162"/>
    <s v="—"/>
    <s v="—"/>
    <s v="—"/>
    <n v="14000"/>
    <n v="14000"/>
    <n v="14000"/>
    <n v="14000"/>
    <n v="15000"/>
    <n v="15500"/>
    <n v="30000"/>
    <n v="31000"/>
    <n v="28800"/>
    <n v="24400"/>
    <n v="29000"/>
    <n v="34300"/>
    <n v="39400"/>
    <n v="45000"/>
    <n v="45700"/>
    <n v="47000"/>
    <n v="50700"/>
    <n v="52900"/>
    <n v="59300"/>
    <n v="57200"/>
    <n v="58400"/>
    <n v="64800"/>
    <n v="49300"/>
    <n v="54300"/>
    <n v="40700"/>
    <n v="40500"/>
    <n v="83000"/>
    <n v="89791"/>
    <s v="—"/>
    <s v="—"/>
    <s v="—"/>
    <s v="—"/>
    <s v="—"/>
    <s v="—"/>
    <s v="—"/>
    <s v="—"/>
    <s v="—"/>
    <s v="—"/>
    <s v="—"/>
    <s v="—"/>
    <s v="—"/>
    <s v="—"/>
    <s v="—"/>
    <n v="1141991"/>
    <n v="40785.392857142855"/>
    <n v="14000"/>
    <n v="89791"/>
    <x v="1"/>
  </r>
  <r>
    <x v="163"/>
    <s v="—"/>
    <s v="—"/>
    <s v="—"/>
    <s v="—"/>
    <n v="10000"/>
    <n v="10000"/>
    <n v="11000"/>
    <n v="11000"/>
    <n v="40000"/>
    <n v="52000"/>
    <n v="36300"/>
    <n v="36600"/>
    <n v="54800"/>
    <n v="61000"/>
    <n v="48700"/>
    <n v="50700"/>
    <n v="55300"/>
    <n v="60900"/>
    <n v="63000"/>
    <n v="53300"/>
    <n v="56000"/>
    <n v="56000"/>
    <n v="26100"/>
    <n v="20500"/>
    <n v="26600"/>
    <n v="24800"/>
    <n v="17100"/>
    <n v="10500"/>
    <n v="28200"/>
    <n v="13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921700"/>
    <n v="35450"/>
    <n v="1300"/>
    <n v="63000"/>
    <x v="1"/>
  </r>
  <r>
    <x v="164"/>
    <s v="—"/>
    <s v="—"/>
    <s v="—"/>
    <s v="—"/>
    <s v="—"/>
    <n v="23000"/>
    <n v="26000"/>
    <n v="27300"/>
    <n v="28500"/>
    <n v="28500"/>
    <n v="30000"/>
    <n v="30200"/>
    <n v="34000"/>
    <n v="26400"/>
    <n v="56000"/>
    <n v="58000"/>
    <n v="59000"/>
    <n v="28900"/>
    <n v="43600"/>
    <n v="29600"/>
    <n v="30000"/>
    <s v="—"/>
    <n v="16500"/>
    <n v="17500"/>
    <n v="14500"/>
    <n v="14500"/>
    <n v="15200"/>
    <n v="0"/>
    <n v="0"/>
    <s v="—"/>
    <n v="19009"/>
    <n v="13877"/>
    <n v="13877"/>
    <n v="13599"/>
    <n v="15503"/>
    <n v="16743"/>
    <n v="18752"/>
    <n v="20252"/>
    <n v="21420"/>
    <n v="21784"/>
    <n v="0"/>
    <n v="48789"/>
    <n v="50193"/>
    <s v="—"/>
    <s v="—"/>
    <s v="—"/>
    <n v="910998"/>
    <n v="25305.5"/>
    <n v="0"/>
    <n v="59000"/>
    <x v="1"/>
  </r>
  <r>
    <x v="165"/>
    <s v="—"/>
    <s v="—"/>
    <s v="—"/>
    <s v="—"/>
    <s v="—"/>
    <s v="—"/>
    <s v="—"/>
    <s v="—"/>
    <s v="—"/>
    <s v="—"/>
    <s v="—"/>
    <s v="—"/>
    <s v="—"/>
    <s v="—"/>
    <n v="7800"/>
    <n v="8000"/>
    <n v="30200"/>
    <n v="37300"/>
    <n v="33200"/>
    <n v="33900"/>
    <n v="34600"/>
    <n v="34600"/>
    <n v="35300"/>
    <n v="35300"/>
    <n v="53300"/>
    <n v="53300"/>
    <n v="56000"/>
    <n v="49000"/>
    <n v="48800"/>
    <n v="50300"/>
    <n v="51615"/>
    <n v="56777"/>
    <n v="58480"/>
    <n v="60819"/>
    <n v="75416"/>
    <s v="—"/>
    <s v="—"/>
    <s v="—"/>
    <s v="—"/>
    <s v="—"/>
    <s v="—"/>
    <s v="—"/>
    <s v="—"/>
    <s v="—"/>
    <s v="—"/>
    <s v="—"/>
    <n v="904007"/>
    <n v="43047.952380952382"/>
    <n v="7800"/>
    <n v="75416"/>
    <x v="1"/>
  </r>
  <r>
    <x v="166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32000"/>
    <n v="33800"/>
    <n v="36300"/>
    <n v="66400"/>
    <n v="66300"/>
    <n v="96000"/>
    <n v="43500"/>
    <n v="41900"/>
    <n v="45800"/>
    <n v="41300"/>
    <n v="33100"/>
    <n v="32000"/>
    <n v="33100"/>
    <n v="16109"/>
    <n v="18805"/>
    <n v="24592"/>
    <n v="27471"/>
    <n v="28970"/>
    <n v="25789"/>
    <n v="30232"/>
    <n v="29980"/>
    <n v="29530"/>
    <n v="27692"/>
    <s v="—"/>
    <s v="—"/>
    <s v="—"/>
    <s v="—"/>
    <s v="—"/>
    <s v="—"/>
    <n v="860670"/>
    <n v="37420.434782608696"/>
    <n v="16109"/>
    <n v="96000"/>
    <x v="1"/>
  </r>
  <r>
    <x v="167"/>
    <s v="—"/>
    <s v="—"/>
    <s v="—"/>
    <s v="—"/>
    <s v="—"/>
    <s v="—"/>
    <s v="—"/>
    <s v="—"/>
    <s v="—"/>
    <s v="—"/>
    <s v="—"/>
    <s v="—"/>
    <s v="—"/>
    <s v="—"/>
    <s v="—"/>
    <n v="9500"/>
    <n v="9000"/>
    <n v="22000"/>
    <n v="22000"/>
    <n v="22300"/>
    <n v="22300"/>
    <n v="22300"/>
    <n v="22300"/>
    <n v="22300"/>
    <n v="22300"/>
    <n v="22300"/>
    <n v="23000"/>
    <n v="24600"/>
    <n v="24500"/>
    <n v="33500"/>
    <n v="35054"/>
    <n v="35054"/>
    <n v="34496"/>
    <n v="35680"/>
    <n v="40076"/>
    <n v="43282"/>
    <n v="47585"/>
    <n v="50440"/>
    <n v="51921"/>
    <n v="50716"/>
    <s v="—"/>
    <s v="—"/>
    <s v="—"/>
    <s v="—"/>
    <s v="—"/>
    <s v="—"/>
    <n v="748504"/>
    <n v="29940.16"/>
    <n v="9000"/>
    <n v="51921"/>
    <x v="1"/>
  </r>
  <r>
    <x v="16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9900"/>
    <n v="60100"/>
    <n v="69142"/>
    <n v="64993"/>
    <n v="65643"/>
    <n v="72864"/>
    <s v="—"/>
    <s v="—"/>
    <s v="—"/>
    <s v="—"/>
    <n v="56313"/>
    <n v="79977"/>
    <n v="56485"/>
    <n v="40182"/>
    <n v="24874"/>
    <n v="15000"/>
    <n v="36636"/>
    <n v="7071"/>
    <n v="699180"/>
    <n v="49941.428571428572"/>
    <n v="7071"/>
    <n v="79977"/>
    <x v="1"/>
  </r>
  <r>
    <x v="169"/>
    <s v="—"/>
    <s v="—"/>
    <s v="—"/>
    <s v="—"/>
    <n v="25000"/>
    <n v="25500"/>
    <n v="26000"/>
    <n v="27000"/>
    <n v="29000"/>
    <n v="9400"/>
    <n v="10600"/>
    <n v="30400"/>
    <n v="40900"/>
    <n v="44000"/>
    <n v="50000"/>
    <n v="42000"/>
    <n v="42000"/>
    <n v="44000"/>
    <n v="45700"/>
    <n v="46300"/>
    <n v="33700"/>
    <n v="32000"/>
    <n v="320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635500"/>
    <n v="33447.368421052633"/>
    <n v="9400"/>
    <n v="50000"/>
    <x v="1"/>
  </r>
  <r>
    <x v="170"/>
    <s v="—"/>
    <n v="11500"/>
    <n v="19700"/>
    <n v="23700"/>
    <n v="25600"/>
    <n v="32600"/>
    <n v="33700"/>
    <n v="42300"/>
    <n v="50200"/>
    <n v="53900"/>
    <n v="45500"/>
    <n v="60800"/>
    <n v="43800"/>
    <n v="34500"/>
    <n v="55000"/>
    <n v="32400"/>
    <n v="52400"/>
    <n v="17000"/>
    <n v="0"/>
    <n v="0"/>
    <n v="0"/>
    <n v="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634600"/>
    <n v="30219.047619047618"/>
    <n v="0"/>
    <n v="60800"/>
    <x v="1"/>
  </r>
  <r>
    <x v="171"/>
    <s v="—"/>
    <s v="—"/>
    <s v="—"/>
    <s v="—"/>
    <s v="—"/>
    <s v="—"/>
    <s v="—"/>
    <s v="—"/>
    <s v="—"/>
    <s v="—"/>
    <s v="—"/>
    <n v="59000"/>
    <n v="60000"/>
    <n v="60000"/>
    <n v="65500"/>
    <n v="26400"/>
    <n v="32000"/>
    <n v="24900"/>
    <n v="24000"/>
    <n v="24900"/>
    <n v="24900"/>
    <n v="24900"/>
    <n v="25400"/>
    <n v="25600"/>
    <n v="25600"/>
    <n v="26900"/>
    <n v="28400"/>
    <n v="28400"/>
    <n v="283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615100"/>
    <n v="34172.222222222219"/>
    <n v="24000"/>
    <n v="65500"/>
    <x v="1"/>
  </r>
  <r>
    <x v="172"/>
    <s v="—"/>
    <s v="—"/>
    <s v="—"/>
    <s v="—"/>
    <s v="—"/>
    <s v="—"/>
    <s v="—"/>
    <s v="—"/>
    <n v="20000"/>
    <n v="20000"/>
    <n v="22200"/>
    <n v="22200"/>
    <n v="20600"/>
    <n v="21000"/>
    <n v="21900"/>
    <n v="22500"/>
    <n v="19500"/>
    <n v="20500"/>
    <n v="20500"/>
    <n v="20500"/>
    <n v="20500"/>
    <n v="20500"/>
    <n v="20500"/>
    <n v="20500"/>
    <n v="20500"/>
    <n v="20500"/>
    <n v="20500"/>
    <n v="20500"/>
    <n v="204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35800"/>
    <n v="20752.380952380954"/>
    <n v="19500"/>
    <n v="22500"/>
    <x v="1"/>
  </r>
  <r>
    <x v="173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9773"/>
    <n v="50642"/>
    <n v="56097"/>
    <n v="72240"/>
    <n v="76944"/>
    <n v="98950"/>
    <n v="404646"/>
    <n v="67441"/>
    <n v="49773"/>
    <n v="98950"/>
    <x v="1"/>
  </r>
  <r>
    <x v="174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210424"/>
    <n v="30196"/>
    <n v="34884"/>
    <n v="19335"/>
    <n v="16488"/>
    <n v="34572"/>
    <n v="38859"/>
    <n v="384758"/>
    <n v="54965.428571428572"/>
    <n v="16488"/>
    <n v="210424"/>
    <x v="1"/>
  </r>
  <r>
    <x v="175"/>
    <s v="—"/>
    <s v="—"/>
    <s v="—"/>
    <s v="—"/>
    <s v="—"/>
    <s v="—"/>
    <s v="—"/>
    <s v="—"/>
    <s v="—"/>
    <s v="—"/>
    <s v="—"/>
    <s v="—"/>
    <s v="—"/>
    <s v="—"/>
    <n v="27000"/>
    <n v="32800"/>
    <n v="25900"/>
    <n v="25900"/>
    <n v="25900"/>
    <n v="26000"/>
    <n v="26000"/>
    <n v="26000"/>
    <n v="26000"/>
    <n v="26000"/>
    <n v="26000"/>
    <n v="27300"/>
    <n v="273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348100"/>
    <n v="26776.923076923078"/>
    <n v="25900"/>
    <n v="32800"/>
    <x v="1"/>
  </r>
  <r>
    <x v="176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0"/>
    <n v="0"/>
    <n v="11284"/>
    <n v="146784"/>
    <n v="151776"/>
    <n v="3036"/>
    <n v="312880"/>
    <n v="52146.666666666664"/>
    <n v="0"/>
    <n v="151776"/>
    <x v="1"/>
  </r>
  <r>
    <x v="177"/>
    <s v="—"/>
    <s v="—"/>
    <s v="—"/>
    <s v="—"/>
    <s v="—"/>
    <s v="—"/>
    <n v="4000"/>
    <n v="4500"/>
    <n v="5000"/>
    <n v="5500"/>
    <n v="11000"/>
    <n v="5000"/>
    <n v="5500"/>
    <n v="6000"/>
    <n v="8800"/>
    <n v="8600"/>
    <n v="5500"/>
    <n v="21000"/>
    <n v="11200"/>
    <n v="7800"/>
    <n v="8300"/>
    <n v="8300"/>
    <n v="8900"/>
    <n v="8900"/>
    <n v="8900"/>
    <n v="9400"/>
    <n v="9400"/>
    <n v="12000"/>
    <n v="1200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195500"/>
    <n v="8500"/>
    <n v="4000"/>
    <n v="21000"/>
    <x v="1"/>
  </r>
  <r>
    <x v="178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53074"/>
    <n v="53074"/>
    <n v="53074"/>
    <n v="53074"/>
    <n v="53074"/>
    <x v="1"/>
  </r>
  <r>
    <x v="179"/>
    <n v="10400"/>
    <n v="10600"/>
    <n v="11000"/>
    <n v="1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s v="—"/>
    <n v="43500"/>
    <n v="1977.2727272727273"/>
    <n v="0"/>
    <n v="115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9BBCCB-0F87-7444-83F1-F38A5C0EB153}" name="PivotTable1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C184" firstHeaderRow="1" firstDataRow="2" firstDataCol="1"/>
  <pivotFields count="52">
    <pivotField axis="axisRow" showAll="0" sortType="descending">
      <items count="181">
        <item x="104"/>
        <item x="135"/>
        <item x="47"/>
        <item x="173"/>
        <item x="95"/>
        <item x="83"/>
        <item x="33"/>
        <item x="127"/>
        <item x="8"/>
        <item x="36"/>
        <item x="91"/>
        <item x="80"/>
        <item x="59"/>
        <item x="71"/>
        <item x="170"/>
        <item x="110"/>
        <item x="40"/>
        <item x="146"/>
        <item x="154"/>
        <item x="159"/>
        <item x="63"/>
        <item x="168"/>
        <item x="134"/>
        <item x="7"/>
        <item x="93"/>
        <item x="70"/>
        <item x="140"/>
        <item x="177"/>
        <item x="132"/>
        <item x="103"/>
        <item x="6"/>
        <item x="145"/>
        <item x="151"/>
        <item x="42"/>
        <item x="1"/>
        <item x="25"/>
        <item x="175"/>
        <item x="116"/>
        <item x="122"/>
        <item x="82"/>
        <item x="129"/>
        <item x="85"/>
        <item x="77"/>
        <item x="76"/>
        <item x="51"/>
        <item x="45"/>
        <item x="161"/>
        <item x="119"/>
        <item x="54"/>
        <item x="43"/>
        <item x="67"/>
        <item x="158"/>
        <item x="178"/>
        <item x="118"/>
        <item x="64"/>
        <item x="92"/>
        <item x="37"/>
        <item x="5"/>
        <item x="105"/>
        <item x="176"/>
        <item x="138"/>
        <item x="4"/>
        <item x="117"/>
        <item x="30"/>
        <item x="156"/>
        <item x="133"/>
        <item x="160"/>
        <item x="172"/>
        <item x="144"/>
        <item x="179"/>
        <item x="112"/>
        <item x="46"/>
        <item x="68"/>
        <item x="11"/>
        <item x="15"/>
        <item x="27"/>
        <item x="106"/>
        <item x="10"/>
        <item x="48"/>
        <item x="14"/>
        <item x="74"/>
        <item x="2"/>
        <item x="60"/>
        <item x="73"/>
        <item x="58"/>
        <item x="171"/>
        <item x="130"/>
        <item x="13"/>
        <item x="53"/>
        <item x="120"/>
        <item x="89"/>
        <item x="75"/>
        <item x="163"/>
        <item x="169"/>
        <item x="69"/>
        <item x="115"/>
        <item x="90"/>
        <item x="137"/>
        <item x="97"/>
        <item x="136"/>
        <item x="19"/>
        <item x="155"/>
        <item x="152"/>
        <item x="78"/>
        <item x="166"/>
        <item x="124"/>
        <item x="87"/>
        <item x="16"/>
        <item x="126"/>
        <item x="157"/>
        <item x="114"/>
        <item x="139"/>
        <item x="49"/>
        <item x="107"/>
        <item x="81"/>
        <item x="123"/>
        <item x="174"/>
        <item x="94"/>
        <item x="18"/>
        <item x="28"/>
        <item x="150"/>
        <item x="149"/>
        <item x="61"/>
        <item x="31"/>
        <item x="62"/>
        <item x="38"/>
        <item x="52"/>
        <item x="79"/>
        <item x="109"/>
        <item x="44"/>
        <item x="26"/>
        <item x="50"/>
        <item x="34"/>
        <item x="41"/>
        <item x="56"/>
        <item x="12"/>
        <item x="147"/>
        <item x="148"/>
        <item x="167"/>
        <item x="21"/>
        <item x="121"/>
        <item x="98"/>
        <item x="113"/>
        <item x="164"/>
        <item x="22"/>
        <item x="111"/>
        <item x="101"/>
        <item x="141"/>
        <item x="153"/>
        <item x="29"/>
        <item x="9"/>
        <item x="57"/>
        <item x="96"/>
        <item x="128"/>
        <item x="162"/>
        <item x="32"/>
        <item x="24"/>
        <item x="86"/>
        <item x="108"/>
        <item x="100"/>
        <item x="20"/>
        <item x="131"/>
        <item x="165"/>
        <item x="66"/>
        <item x="55"/>
        <item x="17"/>
        <item x="88"/>
        <item x="142"/>
        <item x="65"/>
        <item x="23"/>
        <item x="3"/>
        <item x="0"/>
        <item x="102"/>
        <item x="72"/>
        <item x="143"/>
        <item x="35"/>
        <item x="39"/>
        <item x="84"/>
        <item x="125"/>
        <item x="9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1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numFmtId="3" showAll="0"/>
    <pivotField numFmtId="3" showAll="0"/>
    <pivotField numFmtId="3"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180">
    <i>
      <x v="171"/>
    </i>
    <i>
      <x v="34"/>
    </i>
    <i>
      <x v="81"/>
    </i>
    <i>
      <x v="170"/>
    </i>
    <i>
      <x v="61"/>
    </i>
    <i>
      <x v="57"/>
    </i>
    <i>
      <x v="30"/>
    </i>
    <i>
      <x v="23"/>
    </i>
    <i>
      <x v="8"/>
    </i>
    <i>
      <x v="150"/>
    </i>
    <i>
      <x v="77"/>
    </i>
    <i>
      <x v="73"/>
    </i>
    <i>
      <x v="135"/>
    </i>
    <i>
      <x v="87"/>
    </i>
    <i>
      <x v="79"/>
    </i>
    <i>
      <x v="74"/>
    </i>
    <i>
      <x v="107"/>
    </i>
    <i>
      <x v="165"/>
    </i>
    <i>
      <x v="118"/>
    </i>
    <i>
      <x v="100"/>
    </i>
    <i>
      <x v="160"/>
    </i>
    <i>
      <x v="139"/>
    </i>
    <i>
      <x v="144"/>
    </i>
    <i>
      <x v="169"/>
    </i>
    <i>
      <x v="156"/>
    </i>
    <i>
      <x v="2"/>
    </i>
    <i>
      <x v="123"/>
    </i>
    <i>
      <x v="19"/>
    </i>
    <i>
      <x v="26"/>
    </i>
    <i>
      <x v="140"/>
    </i>
    <i>
      <x v="27"/>
    </i>
    <i>
      <x v="99"/>
    </i>
    <i>
      <x v="28"/>
    </i>
    <i>
      <x v="115"/>
    </i>
    <i>
      <x v="29"/>
    </i>
    <i>
      <x v="131"/>
    </i>
    <i>
      <x v="3"/>
    </i>
    <i>
      <x v="148"/>
    </i>
    <i>
      <x v="31"/>
    </i>
    <i>
      <x v="95"/>
    </i>
    <i>
      <x v="32"/>
    </i>
    <i>
      <x v="103"/>
    </i>
    <i>
      <x v="33"/>
    </i>
    <i>
      <x v="111"/>
    </i>
    <i>
      <x v="4"/>
    </i>
    <i>
      <x v="119"/>
    </i>
    <i>
      <x v="35"/>
    </i>
    <i>
      <x v="127"/>
    </i>
    <i>
      <x v="36"/>
    </i>
    <i>
      <x v="10"/>
    </i>
    <i>
      <x v="37"/>
    </i>
    <i>
      <x v="24"/>
    </i>
    <i>
      <x v="38"/>
    </i>
    <i>
      <x v="152"/>
    </i>
    <i>
      <x v="39"/>
    </i>
    <i>
      <x v="173"/>
    </i>
    <i>
      <x v="40"/>
    </i>
    <i>
      <x v="97"/>
    </i>
    <i>
      <x v="41"/>
    </i>
    <i>
      <x v="101"/>
    </i>
    <i>
      <x v="42"/>
    </i>
    <i>
      <x v="105"/>
    </i>
    <i>
      <x v="43"/>
    </i>
    <i>
      <x v="109"/>
    </i>
    <i>
      <x v="44"/>
    </i>
    <i>
      <x v="113"/>
    </i>
    <i>
      <x v="45"/>
    </i>
    <i>
      <x v="117"/>
    </i>
    <i>
      <x v="46"/>
    </i>
    <i>
      <x v="121"/>
    </i>
    <i>
      <x v="47"/>
    </i>
    <i>
      <x v="125"/>
    </i>
    <i>
      <x v="48"/>
    </i>
    <i>
      <x v="129"/>
    </i>
    <i>
      <x v="49"/>
    </i>
    <i>
      <x v="133"/>
    </i>
    <i>
      <x v="50"/>
    </i>
    <i>
      <x v="137"/>
    </i>
    <i>
      <x v="51"/>
    </i>
    <i>
      <x v="142"/>
    </i>
    <i>
      <x v="52"/>
    </i>
    <i>
      <x v="146"/>
    </i>
    <i>
      <x v="53"/>
    </i>
    <i>
      <x v="11"/>
    </i>
    <i>
      <x v="154"/>
    </i>
    <i>
      <x v="25"/>
    </i>
    <i>
      <x v="158"/>
    </i>
    <i>
      <x v="54"/>
    </i>
    <i>
      <x v="167"/>
    </i>
    <i>
      <x v="55"/>
    </i>
    <i>
      <x v="13"/>
    </i>
    <i>
      <x v="56"/>
    </i>
    <i>
      <x v="175"/>
    </i>
    <i>
      <x v="5"/>
    </i>
    <i>
      <x v="96"/>
    </i>
    <i>
      <x v="58"/>
    </i>
    <i>
      <x v="98"/>
    </i>
    <i>
      <x v="59"/>
    </i>
    <i>
      <x v="18"/>
    </i>
    <i>
      <x v="60"/>
    </i>
    <i>
      <x v="102"/>
    </i>
    <i>
      <x v="6"/>
    </i>
    <i>
      <x v="104"/>
    </i>
    <i>
      <x v="62"/>
    </i>
    <i>
      <x v="106"/>
    </i>
    <i>
      <x v="63"/>
    </i>
    <i>
      <x v="108"/>
    </i>
    <i>
      <x v="64"/>
    </i>
    <i>
      <x v="110"/>
    </i>
    <i>
      <x v="65"/>
    </i>
    <i>
      <x v="112"/>
    </i>
    <i>
      <x v="66"/>
    </i>
    <i>
      <x v="114"/>
    </i>
    <i>
      <x v="67"/>
    </i>
    <i>
      <x v="116"/>
    </i>
    <i>
      <x v="68"/>
    </i>
    <i>
      <x v="20"/>
    </i>
    <i>
      <x v="69"/>
    </i>
    <i>
      <x v="120"/>
    </i>
    <i>
      <x v="70"/>
    </i>
    <i>
      <x v="122"/>
    </i>
    <i>
      <x v="71"/>
    </i>
    <i>
      <x v="124"/>
    </i>
    <i>
      <x v="72"/>
    </i>
    <i>
      <x v="126"/>
    </i>
    <i>
      <x v="7"/>
    </i>
    <i>
      <x v="128"/>
    </i>
    <i>
      <x v="15"/>
    </i>
    <i>
      <x v="130"/>
    </i>
    <i>
      <x v="75"/>
    </i>
    <i>
      <x v="132"/>
    </i>
    <i>
      <x v="76"/>
    </i>
    <i>
      <x v="134"/>
    </i>
    <i>
      <x v="1"/>
    </i>
    <i>
      <x v="136"/>
    </i>
    <i>
      <x v="78"/>
    </i>
    <i>
      <x v="22"/>
    </i>
    <i>
      <x v="138"/>
    </i>
    <i>
      <x v="16"/>
    </i>
    <i>
      <x v="141"/>
    </i>
    <i>
      <x v="80"/>
    </i>
    <i>
      <x v="143"/>
    </i>
    <i>
      <x v="9"/>
    </i>
    <i>
      <x v="145"/>
    </i>
    <i>
      <x v="82"/>
    </i>
    <i>
      <x v="147"/>
    </i>
    <i>
      <x v="83"/>
    </i>
    <i>
      <x v="149"/>
    </i>
    <i>
      <x v="84"/>
    </i>
    <i>
      <x v="151"/>
    </i>
    <i>
      <x v="85"/>
    </i>
    <i>
      <x v="153"/>
    </i>
    <i>
      <x v="159"/>
    </i>
    <i>
      <x v="155"/>
    </i>
    <i>
      <x v="161"/>
    </i>
    <i>
      <x v="157"/>
    </i>
    <i>
      <x v="163"/>
    </i>
    <i>
      <x v="21"/>
    </i>
    <i>
      <x v="17"/>
    </i>
    <i>
      <x v="86"/>
    </i>
    <i>
      <x v="162"/>
    </i>
    <i>
      <x v="176"/>
    </i>
    <i>
      <x v="164"/>
    </i>
    <i>
      <x v="177"/>
    </i>
    <i>
      <x v="166"/>
    </i>
    <i>
      <x v="179"/>
    </i>
    <i>
      <x v="168"/>
    </i>
    <i>
      <x v="90"/>
    </i>
    <i>
      <x v="12"/>
    </i>
    <i>
      <x v="91"/>
    </i>
    <i>
      <x v="172"/>
    </i>
    <i>
      <x v="92"/>
    </i>
    <i>
      <x v="174"/>
    </i>
    <i>
      <x v="93"/>
    </i>
    <i>
      <x v="14"/>
    </i>
    <i>
      <x v="94"/>
    </i>
    <i>
      <x v="178"/>
    </i>
    <i>
      <x v="88"/>
    </i>
    <i>
      <x/>
    </i>
    <i>
      <x v="89"/>
    </i>
  </rowItems>
  <colFields count="1">
    <field x="51"/>
  </colFields>
  <colItems count="2">
    <i>
      <x/>
    </i>
    <i>
      <x v="1"/>
    </i>
  </colItems>
  <dataFields count="1">
    <dataField name="Sum of Total 1970-2015" fld="47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7846B4-1BE8-A845-A1B4-7EF0B0688C28}" name="Table1" displayName="Table1" ref="A1:BA181" totalsRowShown="0" headerRowDxfId="1" dataDxfId="2" headerRowBorderDxfId="54" tableBorderDxfId="55">
  <sortState xmlns:xlrd2="http://schemas.microsoft.com/office/spreadsheetml/2017/richdata2" ref="A2:AZ181">
    <sortCondition descending="1" ref="AV1:AV181"/>
  </sortState>
  <tableColumns count="53">
    <tableColumn id="1" xr3:uid="{7D3E6962-DCD9-AC43-95BF-D77924496353}" name="Country Name"/>
    <tableColumn id="2" xr3:uid="{91D531F6-B09A-1042-BAC4-B48376D444F5}" name="1970" dataDxfId="53"/>
    <tableColumn id="3" xr3:uid="{06A05CD9-C880-6E4D-8AE4-C7B0F45149A7}" name="1971" dataDxfId="52"/>
    <tableColumn id="4" xr3:uid="{35A38B65-84A2-2C41-A9E2-0F99D8F06799}" name="1972" dataDxfId="51"/>
    <tableColumn id="5" xr3:uid="{2C78443C-FB5C-BE40-9CA2-E2E26E148FD4}" name="1973" dataDxfId="50"/>
    <tableColumn id="6" xr3:uid="{3FE2E215-AD85-B04B-895E-A3BA81BE442F}" name="1974" dataDxfId="49"/>
    <tableColumn id="7" xr3:uid="{39002385-4DE9-4A42-913A-2DBACED04923}" name="1975" dataDxfId="48"/>
    <tableColumn id="8" xr3:uid="{50FE1470-29E8-724F-9664-AD0C360FD9B3}" name="1976" dataDxfId="47"/>
    <tableColumn id="9" xr3:uid="{F7BE7404-06A1-9545-8AB2-66CB20813A37}" name="1977" dataDxfId="46"/>
    <tableColumn id="10" xr3:uid="{1C1F8559-3149-1B41-A4C6-19826686096E}" name="1978" dataDxfId="45"/>
    <tableColumn id="11" xr3:uid="{85204152-5C93-964A-8CC5-D8362CAE18B0}" name="1979" dataDxfId="44"/>
    <tableColumn id="12" xr3:uid="{D19F0943-8274-6544-929C-802634E868FF}" name="1980" dataDxfId="43"/>
    <tableColumn id="13" xr3:uid="{5F0A7420-86B4-3749-B2C5-2079A0BBEFC2}" name="1981" dataDxfId="42"/>
    <tableColumn id="14" xr3:uid="{251F0E13-F01C-A34A-9CCC-2E7B6CFF815B}" name="1982" dataDxfId="41"/>
    <tableColumn id="15" xr3:uid="{39DF4E4F-F8D3-A142-B9DF-BAE592026520}" name="1983" dataDxfId="40"/>
    <tableColumn id="16" xr3:uid="{B4D2707B-1F01-4B4F-8BA7-C9507D069C9B}" name="1984" dataDxfId="39"/>
    <tableColumn id="17" xr3:uid="{CC91D83D-F011-1C41-AF1B-61EC7B84B7A1}" name="1985" dataDxfId="38"/>
    <tableColumn id="18" xr3:uid="{45E88A45-16D6-744C-ADF2-498E36CEB90E}" name="1986" dataDxfId="37"/>
    <tableColumn id="19" xr3:uid="{77F2B143-52DB-3945-985E-1794DE7DC116}" name="1987" dataDxfId="36"/>
    <tableColumn id="20" xr3:uid="{9A718A2B-85CA-4647-9AA3-37C7878538E0}" name="1988" dataDxfId="35"/>
    <tableColumn id="21" xr3:uid="{9A67B306-1664-5548-963B-B11EC9903511}" name="1989" dataDxfId="34"/>
    <tableColumn id="22" xr3:uid="{465060FB-88AE-614E-A703-287CBB68D175}" name="1990" dataDxfId="33"/>
    <tableColumn id="23" xr3:uid="{D9CA153E-7FAE-9F4F-933C-FBAF0ADF8B34}" name="1991" dataDxfId="32"/>
    <tableColumn id="24" xr3:uid="{6EDBA0A3-78EB-C740-85AD-3FB54B4FAAF3}" name="1992" dataDxfId="31"/>
    <tableColumn id="25" xr3:uid="{7D183FC9-C4E3-CA42-B065-AC1C743E8E21}" name="1993" dataDxfId="30"/>
    <tableColumn id="26" xr3:uid="{58C6B6A9-044B-8345-A1EB-0413EF2292D0}" name="1994" dataDxfId="29"/>
    <tableColumn id="27" xr3:uid="{DD0B6C5F-0746-5F4E-881B-C1DFCA5A29B7}" name="1995" dataDxfId="28"/>
    <tableColumn id="28" xr3:uid="{6B825D5B-0B08-9D40-B82B-7EE2DAB2C679}" name="1996" dataDxfId="27"/>
    <tableColumn id="29" xr3:uid="{E7EBAB7F-5B28-BB41-B9DE-3F57875508A5}" name="1997" dataDxfId="26"/>
    <tableColumn id="30" xr3:uid="{EC058AEB-922D-2344-A4CB-CC1A01358E18}" name="1998" dataDxfId="25"/>
    <tableColumn id="31" xr3:uid="{55951E85-7A66-4F42-9265-01EE26E741AB}" name="1999" dataDxfId="24"/>
    <tableColumn id="32" xr3:uid="{CA1D2CC4-C94C-5F4F-9F82-F5624780704B}" name="2000" dataDxfId="23"/>
    <tableColumn id="33" xr3:uid="{1DBB2C0A-920A-C844-9CBA-5A9A464925BD}" name="2001" dataDxfId="22"/>
    <tableColumn id="34" xr3:uid="{0F17285D-FEAC-544B-9A59-FBDBF7506EE1}" name="2002" dataDxfId="21"/>
    <tableColumn id="35" xr3:uid="{E91BF5AA-47E3-3B4B-92A7-CE8F01895F5D}" name="2003" dataDxfId="20"/>
    <tableColumn id="36" xr3:uid="{3A71AA86-662B-524C-8220-4E876AB8F5B6}" name="2004" dataDxfId="19"/>
    <tableColumn id="37" xr3:uid="{22E145A4-7A0F-7C40-88A4-E4003C5D89D4}" name="2005" dataDxfId="18"/>
    <tableColumn id="38" xr3:uid="{29722DE4-0E5F-DC4E-9817-7D38142430D2}" name="2006" dataDxfId="17"/>
    <tableColumn id="39" xr3:uid="{93CC4CC2-F27A-6645-BE78-4BAF6A591FD0}" name="2007" dataDxfId="16"/>
    <tableColumn id="40" xr3:uid="{BCB1C654-8346-684E-A0AC-6C55481239C6}" name="2008" dataDxfId="15"/>
    <tableColumn id="41" xr3:uid="{46CE15DA-29DD-9B49-A9EA-B84B17294F17}" name="2009" dataDxfId="14"/>
    <tableColumn id="42" xr3:uid="{04E3B95E-AC9A-374C-AFAA-FBAC7E5CC6C0}" name="2010" dataDxfId="13"/>
    <tableColumn id="43" xr3:uid="{420CA011-8889-0D4D-891D-981B902FCDA6}" name="2011" dataDxfId="12"/>
    <tableColumn id="44" xr3:uid="{B3823204-359B-DB41-89E4-711703285BA5}" name="2012" dataDxfId="11"/>
    <tableColumn id="45" xr3:uid="{274A2742-2183-6549-B7EF-1A572ADEEBA7}" name="2013" dataDxfId="10"/>
    <tableColumn id="46" xr3:uid="{83F0FC76-A047-C743-A450-0AF0108E9029}" name="2014" dataDxfId="9"/>
    <tableColumn id="47" xr3:uid="{AA16859F-D158-4F48-8EA5-A2EEF1FDAA7D}" name="2015" dataDxfId="8"/>
    <tableColumn id="48" xr3:uid="{FC6DBC72-2F62-F742-9411-972C8880D1D8}" name="Total 1970-2015" dataDxfId="7">
      <calculatedColumnFormula>SUM(B2:AU2)</calculatedColumnFormula>
    </tableColumn>
    <tableColumn id="49" xr3:uid="{04F099F0-AA80-7A4A-AFF4-30E1295AC255}" name="Average 1970-2015" dataDxfId="6">
      <calculatedColumnFormula>AVERAGE(B2:AU2)</calculatedColumnFormula>
    </tableColumn>
    <tableColumn id="50" xr3:uid="{4E182D48-3D65-3247-9F81-37222CE9EB65}" name="Minimum 1970-2015" dataDxfId="5">
      <calculatedColumnFormula>MIN(B2:AU2)</calculatedColumnFormula>
    </tableColumn>
    <tableColumn id="51" xr3:uid="{71DCFAEE-D2BC-124F-82AF-D00A5860FE31}" name="Maximum 1970-2015" dataDxfId="4">
      <calculatedColumnFormula>MAX(B2:AU2)</calculatedColumnFormula>
    </tableColumn>
    <tableColumn id="52" xr3:uid="{1F06B9B1-3F0F-174F-8114-CDD0EC5BDE5C}" name="Average &gt; 10m" dataDxfId="3">
      <calculatedColumnFormula>IF(AW2&gt;=10000000,"Greater or Equal","Smaller")</calculatedColumnFormula>
    </tableColumn>
    <tableColumn id="53" xr3:uid="{250694A2-60DE-7547-8754-020A1B5448FD}" name="Labels" dataDxfId="0">
      <calculatedColumnFormula>VLOOKUP(Table1[[#This Row],[Average 1970-2015]],LabelsTable,2,TRUE)</calculatedColumnFormula>
    </tableColumn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7BD2-B599-8B4B-A927-8F5E1071D0D7}">
  <dimension ref="A1:F7"/>
  <sheetViews>
    <sheetView zoomScale="259" workbookViewId="0">
      <selection activeCell="E10" sqref="E10"/>
    </sheetView>
  </sheetViews>
  <sheetFormatPr baseColWidth="10" defaultRowHeight="15" x14ac:dyDescent="0.2"/>
  <cols>
    <col min="1" max="1" width="14.33203125" bestFit="1" customWidth="1"/>
  </cols>
  <sheetData>
    <row r="1" spans="1:6" s="10" customFormat="1" x14ac:dyDescent="0.2">
      <c r="A1" s="10" t="s">
        <v>193</v>
      </c>
      <c r="B1" s="10" t="s">
        <v>187</v>
      </c>
      <c r="C1" s="10" t="s">
        <v>195</v>
      </c>
      <c r="D1" s="10" t="s">
        <v>200</v>
      </c>
      <c r="E1" s="10" t="s">
        <v>199</v>
      </c>
      <c r="F1" s="10" t="s">
        <v>204</v>
      </c>
    </row>
    <row r="2" spans="1:6" x14ac:dyDescent="0.2">
      <c r="A2" s="9" t="s">
        <v>194</v>
      </c>
      <c r="B2" s="9" t="s">
        <v>188</v>
      </c>
      <c r="C2" s="9" t="s">
        <v>196</v>
      </c>
      <c r="D2" s="9" t="s">
        <v>201</v>
      </c>
    </row>
    <row r="3" spans="1:6" x14ac:dyDescent="0.2">
      <c r="B3" s="9" t="s">
        <v>189</v>
      </c>
      <c r="C3" s="9" t="s">
        <v>197</v>
      </c>
      <c r="D3" s="9" t="s">
        <v>202</v>
      </c>
    </row>
    <row r="4" spans="1:6" x14ac:dyDescent="0.2">
      <c r="B4" s="9" t="s">
        <v>190</v>
      </c>
      <c r="C4" s="9" t="s">
        <v>198</v>
      </c>
      <c r="D4" s="9"/>
    </row>
    <row r="5" spans="1:6" x14ac:dyDescent="0.2">
      <c r="B5" s="9" t="s">
        <v>191</v>
      </c>
    </row>
    <row r="6" spans="1:6" x14ac:dyDescent="0.2">
      <c r="B6" s="9" t="s">
        <v>192</v>
      </c>
    </row>
    <row r="7" spans="1:6" x14ac:dyDescent="0.2">
      <c r="B7" s="9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C398-7512-984A-A4E1-B26ECB1A507C}">
  <dimension ref="A1:B11"/>
  <sheetViews>
    <sheetView zoomScale="225" workbookViewId="0">
      <selection activeCell="C16" sqref="C16"/>
    </sheetView>
  </sheetViews>
  <sheetFormatPr baseColWidth="10" defaultRowHeight="15" x14ac:dyDescent="0.2"/>
  <cols>
    <col min="1" max="1" width="13.5" bestFit="1" customWidth="1"/>
    <col min="2" max="2" width="13.83203125" bestFit="1" customWidth="1"/>
  </cols>
  <sheetData>
    <row r="1" spans="1:2" x14ac:dyDescent="0.2">
      <c r="A1" t="s">
        <v>171</v>
      </c>
      <c r="B1" t="s">
        <v>181</v>
      </c>
    </row>
    <row r="2" spans="1:2" x14ac:dyDescent="0.2">
      <c r="A2" t="s">
        <v>90</v>
      </c>
      <c r="B2">
        <v>22355378061</v>
      </c>
    </row>
    <row r="3" spans="1:2" x14ac:dyDescent="0.2">
      <c r="A3" t="s">
        <v>121</v>
      </c>
      <c r="B3">
        <v>3856716800</v>
      </c>
    </row>
    <row r="4" spans="1:2" x14ac:dyDescent="0.2">
      <c r="A4" t="s">
        <v>175</v>
      </c>
      <c r="B4">
        <v>3357247641</v>
      </c>
    </row>
    <row r="5" spans="1:2" x14ac:dyDescent="0.2">
      <c r="A5" t="s">
        <v>160</v>
      </c>
      <c r="B5">
        <v>2626466190</v>
      </c>
    </row>
    <row r="6" spans="1:2" x14ac:dyDescent="0.2">
      <c r="A6" t="s">
        <v>112</v>
      </c>
      <c r="B6">
        <v>2088932604</v>
      </c>
    </row>
    <row r="7" spans="1:2" x14ac:dyDescent="0.2">
      <c r="A7" t="s">
        <v>84</v>
      </c>
      <c r="B7">
        <v>1697158333</v>
      </c>
    </row>
    <row r="8" spans="1:2" x14ac:dyDescent="0.2">
      <c r="A8" t="s">
        <v>49</v>
      </c>
      <c r="B8">
        <v>1424351356</v>
      </c>
    </row>
    <row r="9" spans="1:2" x14ac:dyDescent="0.2">
      <c r="A9" t="s">
        <v>146</v>
      </c>
      <c r="B9">
        <v>1408510118</v>
      </c>
    </row>
    <row r="10" spans="1:2" x14ac:dyDescent="0.2">
      <c r="A10" t="s">
        <v>101</v>
      </c>
      <c r="B10">
        <v>1341658782</v>
      </c>
    </row>
    <row r="11" spans="1:2" x14ac:dyDescent="0.2">
      <c r="A11" t="s">
        <v>25</v>
      </c>
      <c r="B11">
        <v>1322001352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E59B-6A74-1C4E-97B2-FED344BD8298}">
  <dimension ref="A3:C184"/>
  <sheetViews>
    <sheetView zoomScale="176" workbookViewId="0">
      <selection activeCell="E7" sqref="E7"/>
    </sheetView>
  </sheetViews>
  <sheetFormatPr baseColWidth="10" defaultRowHeight="15" x14ac:dyDescent="0.2"/>
  <cols>
    <col min="1" max="1" width="21" bestFit="1" customWidth="1"/>
    <col min="2" max="2" width="14.6640625" bestFit="1" customWidth="1"/>
    <col min="3" max="3" width="10.1640625" bestFit="1" customWidth="1"/>
    <col min="4" max="4" width="12.1640625" bestFit="1" customWidth="1"/>
    <col min="5" max="180" width="21.6640625" bestFit="1" customWidth="1"/>
    <col min="181" max="181" width="10" bestFit="1" customWidth="1"/>
  </cols>
  <sheetData>
    <row r="3" spans="1:3" x14ac:dyDescent="0.2">
      <c r="A3" s="13" t="s">
        <v>255</v>
      </c>
      <c r="B3" s="13" t="s">
        <v>251</v>
      </c>
    </row>
    <row r="4" spans="1:3" x14ac:dyDescent="0.2">
      <c r="A4" s="13" t="s">
        <v>252</v>
      </c>
      <c r="B4" t="s">
        <v>253</v>
      </c>
      <c r="C4" t="s">
        <v>254</v>
      </c>
    </row>
    <row r="5" spans="1:3" x14ac:dyDescent="0.2">
      <c r="A5" s="14" t="s">
        <v>90</v>
      </c>
      <c r="B5" s="15">
        <v>22355378061</v>
      </c>
      <c r="C5" s="15"/>
    </row>
    <row r="6" spans="1:3" x14ac:dyDescent="0.2">
      <c r="A6" s="14" t="s">
        <v>121</v>
      </c>
      <c r="B6" s="15">
        <v>3856716800</v>
      </c>
      <c r="C6" s="15"/>
    </row>
    <row r="7" spans="1:3" x14ac:dyDescent="0.2">
      <c r="A7" s="14" t="s">
        <v>175</v>
      </c>
      <c r="B7" s="15">
        <v>3357247641</v>
      </c>
      <c r="C7" s="15"/>
    </row>
    <row r="8" spans="1:3" x14ac:dyDescent="0.2">
      <c r="A8" s="14" t="s">
        <v>160</v>
      </c>
      <c r="B8" s="15">
        <v>2626466190</v>
      </c>
      <c r="C8" s="15"/>
    </row>
    <row r="9" spans="1:3" x14ac:dyDescent="0.2">
      <c r="A9" s="14" t="s">
        <v>112</v>
      </c>
      <c r="B9" s="15">
        <v>2088932604</v>
      </c>
      <c r="C9" s="15"/>
    </row>
    <row r="10" spans="1:3" x14ac:dyDescent="0.2">
      <c r="A10" s="14" t="s">
        <v>84</v>
      </c>
      <c r="B10" s="15">
        <v>1697158333</v>
      </c>
      <c r="C10" s="15"/>
    </row>
    <row r="11" spans="1:3" x14ac:dyDescent="0.2">
      <c r="A11" s="14" t="s">
        <v>49</v>
      </c>
      <c r="B11" s="15">
        <v>1424351356</v>
      </c>
      <c r="C11" s="15"/>
    </row>
    <row r="12" spans="1:3" x14ac:dyDescent="0.2">
      <c r="A12" s="14" t="s">
        <v>146</v>
      </c>
      <c r="B12" s="15">
        <v>1408510118</v>
      </c>
      <c r="C12" s="15"/>
    </row>
    <row r="13" spans="1:3" x14ac:dyDescent="0.2">
      <c r="A13" s="14" t="s">
        <v>101</v>
      </c>
      <c r="B13" s="15">
        <v>1341658782</v>
      </c>
      <c r="C13" s="15"/>
    </row>
    <row r="14" spans="1:3" x14ac:dyDescent="0.2">
      <c r="A14" s="14" t="s">
        <v>25</v>
      </c>
      <c r="B14" s="15">
        <v>1322001352</v>
      </c>
      <c r="C14" s="15"/>
    </row>
    <row r="15" spans="1:3" x14ac:dyDescent="0.2">
      <c r="A15" s="14" t="s">
        <v>31</v>
      </c>
      <c r="B15" s="15">
        <v>1095136786</v>
      </c>
      <c r="C15" s="15"/>
    </row>
    <row r="16" spans="1:3" x14ac:dyDescent="0.2">
      <c r="A16" s="14" t="s">
        <v>51</v>
      </c>
      <c r="B16" s="15">
        <v>1061240020</v>
      </c>
      <c r="C16" s="15"/>
    </row>
    <row r="17" spans="1:3" x14ac:dyDescent="0.2">
      <c r="A17" s="14" t="s">
        <v>1</v>
      </c>
      <c r="B17" s="15">
        <v>993566990</v>
      </c>
      <c r="C17" s="15"/>
    </row>
    <row r="18" spans="1:3" x14ac:dyDescent="0.2">
      <c r="A18" s="14" t="s">
        <v>48</v>
      </c>
      <c r="B18" s="15">
        <v>984875735</v>
      </c>
      <c r="C18" s="15"/>
    </row>
    <row r="19" spans="1:3" x14ac:dyDescent="0.2">
      <c r="A19" s="14" t="s">
        <v>41</v>
      </c>
      <c r="B19" s="15">
        <v>969385703</v>
      </c>
      <c r="C19" s="15"/>
    </row>
    <row r="20" spans="1:3" x14ac:dyDescent="0.2">
      <c r="A20" s="14" t="s">
        <v>108</v>
      </c>
      <c r="B20" s="15">
        <v>902036677</v>
      </c>
      <c r="C20" s="15"/>
    </row>
    <row r="21" spans="1:3" x14ac:dyDescent="0.2">
      <c r="A21" s="14" t="s">
        <v>56</v>
      </c>
      <c r="B21" s="15">
        <v>779211000</v>
      </c>
      <c r="C21" s="15"/>
    </row>
    <row r="22" spans="1:3" x14ac:dyDescent="0.2">
      <c r="A22" s="14" t="s">
        <v>82</v>
      </c>
      <c r="B22" s="15">
        <v>709647484</v>
      </c>
      <c r="C22" s="15"/>
    </row>
    <row r="23" spans="1:3" x14ac:dyDescent="0.2">
      <c r="A23" s="14" t="s">
        <v>5</v>
      </c>
      <c r="B23" s="15">
        <v>687590202</v>
      </c>
      <c r="C23" s="15"/>
    </row>
    <row r="24" spans="1:3" x14ac:dyDescent="0.2">
      <c r="A24" s="14" t="s">
        <v>105</v>
      </c>
      <c r="B24" s="15">
        <v>670573492</v>
      </c>
      <c r="C24" s="15"/>
    </row>
    <row r="25" spans="1:3" x14ac:dyDescent="0.2">
      <c r="A25" s="14" t="s">
        <v>135</v>
      </c>
      <c r="B25" s="15">
        <v>603304207</v>
      </c>
      <c r="C25" s="15"/>
    </row>
    <row r="26" spans="1:3" x14ac:dyDescent="0.2">
      <c r="A26" s="14" t="s">
        <v>110</v>
      </c>
      <c r="B26" s="15">
        <v>558422136</v>
      </c>
      <c r="C26" s="15"/>
    </row>
    <row r="27" spans="1:3" x14ac:dyDescent="0.2">
      <c r="A27" s="14" t="s">
        <v>122</v>
      </c>
      <c r="B27" s="15">
        <v>532608168</v>
      </c>
      <c r="C27" s="15"/>
    </row>
    <row r="28" spans="1:3" x14ac:dyDescent="0.2">
      <c r="A28" s="14" t="s">
        <v>13</v>
      </c>
      <c r="B28" s="15">
        <v>511813376</v>
      </c>
      <c r="C28" s="15"/>
    </row>
    <row r="29" spans="1:3" x14ac:dyDescent="0.2">
      <c r="A29" s="14" t="s">
        <v>47</v>
      </c>
      <c r="B29" s="15">
        <v>505175714</v>
      </c>
      <c r="C29" s="15"/>
    </row>
    <row r="30" spans="1:3" x14ac:dyDescent="0.2">
      <c r="A30" s="14" t="s">
        <v>164</v>
      </c>
      <c r="B30" s="15"/>
      <c r="C30" s="15">
        <v>142012704</v>
      </c>
    </row>
    <row r="31" spans="1:3" x14ac:dyDescent="0.2">
      <c r="A31" s="14" t="s">
        <v>162</v>
      </c>
      <c r="B31" s="15"/>
      <c r="C31" s="15">
        <v>286624369</v>
      </c>
    </row>
    <row r="32" spans="1:3" x14ac:dyDescent="0.2">
      <c r="A32" s="14" t="s">
        <v>140</v>
      </c>
      <c r="B32" s="15"/>
      <c r="C32" s="15">
        <v>1947652</v>
      </c>
    </row>
    <row r="33" spans="1:3" x14ac:dyDescent="0.2">
      <c r="A33" s="14" t="s">
        <v>33</v>
      </c>
      <c r="B33" s="15"/>
      <c r="C33" s="15">
        <v>4303001</v>
      </c>
    </row>
    <row r="34" spans="1:3" x14ac:dyDescent="0.2">
      <c r="A34" s="14" t="s">
        <v>10</v>
      </c>
      <c r="B34" s="15"/>
      <c r="C34" s="15">
        <v>8868936</v>
      </c>
    </row>
    <row r="35" spans="1:3" x14ac:dyDescent="0.2">
      <c r="A35" s="14" t="s">
        <v>109</v>
      </c>
      <c r="B35" s="15"/>
      <c r="C35" s="15">
        <v>195500</v>
      </c>
    </row>
    <row r="36" spans="1:3" x14ac:dyDescent="0.2">
      <c r="A36" s="14" t="s">
        <v>131</v>
      </c>
      <c r="B36" s="15"/>
      <c r="C36" s="15">
        <v>5027988</v>
      </c>
    </row>
    <row r="37" spans="1:3" x14ac:dyDescent="0.2">
      <c r="A37" s="14" t="s">
        <v>161</v>
      </c>
      <c r="B37" s="15"/>
      <c r="C37" s="15">
        <v>6545808</v>
      </c>
    </row>
    <row r="38" spans="1:3" x14ac:dyDescent="0.2">
      <c r="A38" s="14" t="s">
        <v>36</v>
      </c>
      <c r="B38" s="15"/>
      <c r="C38" s="15">
        <v>8714938</v>
      </c>
    </row>
    <row r="39" spans="1:3" x14ac:dyDescent="0.2">
      <c r="A39" s="14" t="s">
        <v>180</v>
      </c>
      <c r="B39" s="15"/>
      <c r="C39" s="15">
        <v>16217809</v>
      </c>
    </row>
    <row r="40" spans="1:3" x14ac:dyDescent="0.2">
      <c r="A40" s="14" t="s">
        <v>23</v>
      </c>
      <c r="B40" s="15"/>
      <c r="C40" s="15">
        <v>108577661</v>
      </c>
    </row>
    <row r="41" spans="1:3" x14ac:dyDescent="0.2">
      <c r="A41" s="14" t="s">
        <v>32</v>
      </c>
      <c r="B41" s="15"/>
      <c r="C41" s="15">
        <v>404646</v>
      </c>
    </row>
    <row r="42" spans="1:3" x14ac:dyDescent="0.2">
      <c r="A42" s="14" t="s">
        <v>129</v>
      </c>
      <c r="B42" s="15"/>
      <c r="C42" s="15">
        <v>2594016</v>
      </c>
    </row>
    <row r="43" spans="1:3" x14ac:dyDescent="0.2">
      <c r="A43" s="14" t="s">
        <v>46</v>
      </c>
      <c r="B43" s="15"/>
      <c r="C43" s="15">
        <v>3115437</v>
      </c>
    </row>
    <row r="44" spans="1:3" x14ac:dyDescent="0.2">
      <c r="A44" s="14" t="s">
        <v>96</v>
      </c>
      <c r="B44" s="15"/>
      <c r="C44" s="15">
        <v>10716618</v>
      </c>
    </row>
    <row r="45" spans="1:3" x14ac:dyDescent="0.2">
      <c r="A45" s="14" t="s">
        <v>150</v>
      </c>
      <c r="B45" s="15"/>
      <c r="C45" s="15">
        <v>2829964</v>
      </c>
    </row>
    <row r="46" spans="1:3" x14ac:dyDescent="0.2">
      <c r="A46" s="14" t="s">
        <v>89</v>
      </c>
      <c r="B46" s="15"/>
      <c r="C46" s="15">
        <v>40373916</v>
      </c>
    </row>
    <row r="47" spans="1:3" x14ac:dyDescent="0.2">
      <c r="A47" s="14" t="s">
        <v>38</v>
      </c>
      <c r="B47" s="15"/>
      <c r="C47" s="15">
        <v>184187534</v>
      </c>
    </row>
    <row r="48" spans="1:3" x14ac:dyDescent="0.2">
      <c r="A48" s="14" t="s">
        <v>91</v>
      </c>
      <c r="B48" s="15"/>
      <c r="C48" s="15">
        <v>4415136</v>
      </c>
    </row>
    <row r="49" spans="1:3" x14ac:dyDescent="0.2">
      <c r="A49" s="14" t="s">
        <v>75</v>
      </c>
      <c r="B49" s="15"/>
      <c r="C49" s="15">
        <v>23111278</v>
      </c>
    </row>
    <row r="50" spans="1:3" x14ac:dyDescent="0.2">
      <c r="A50" s="14" t="s">
        <v>137</v>
      </c>
      <c r="B50" s="15"/>
      <c r="C50" s="15">
        <v>349481289</v>
      </c>
    </row>
    <row r="51" spans="1:3" x14ac:dyDescent="0.2">
      <c r="A51" s="14" t="s">
        <v>136</v>
      </c>
      <c r="B51" s="15"/>
      <c r="C51" s="15">
        <v>414102850</v>
      </c>
    </row>
    <row r="52" spans="1:3" x14ac:dyDescent="0.2">
      <c r="A52" s="14" t="s">
        <v>106</v>
      </c>
      <c r="B52" s="15"/>
      <c r="C52" s="15">
        <v>39367611</v>
      </c>
    </row>
    <row r="53" spans="1:3" x14ac:dyDescent="0.2">
      <c r="A53" s="14" t="s">
        <v>79</v>
      </c>
      <c r="B53" s="15"/>
      <c r="C53" s="15">
        <v>348100</v>
      </c>
    </row>
    <row r="54" spans="1:3" x14ac:dyDescent="0.2">
      <c r="A54" s="14" t="s">
        <v>128</v>
      </c>
      <c r="B54" s="15"/>
      <c r="C54" s="15">
        <v>26540162</v>
      </c>
    </row>
    <row r="55" spans="1:3" x14ac:dyDescent="0.2">
      <c r="A55" s="14" t="s">
        <v>117</v>
      </c>
      <c r="B55" s="15"/>
      <c r="C55" s="15">
        <v>10381638</v>
      </c>
    </row>
    <row r="56" spans="1:3" x14ac:dyDescent="0.2">
      <c r="A56" s="14" t="s">
        <v>100</v>
      </c>
      <c r="B56" s="15"/>
      <c r="C56" s="15">
        <v>25173156</v>
      </c>
    </row>
    <row r="57" spans="1:3" x14ac:dyDescent="0.2">
      <c r="A57" s="14" t="s">
        <v>86</v>
      </c>
      <c r="B57" s="15"/>
      <c r="C57" s="15">
        <v>8750071</v>
      </c>
    </row>
    <row r="58" spans="1:3" x14ac:dyDescent="0.2">
      <c r="A58" s="14" t="s">
        <v>55</v>
      </c>
      <c r="B58" s="15"/>
      <c r="C58" s="15">
        <v>20150250</v>
      </c>
    </row>
    <row r="59" spans="1:3" x14ac:dyDescent="0.2">
      <c r="A59" s="14" t="s">
        <v>77</v>
      </c>
      <c r="B59" s="15"/>
      <c r="C59" s="15">
        <v>33880227</v>
      </c>
    </row>
    <row r="60" spans="1:3" x14ac:dyDescent="0.2">
      <c r="A60" s="14" t="s">
        <v>71</v>
      </c>
      <c r="B60" s="15"/>
      <c r="C60" s="15">
        <v>49299373</v>
      </c>
    </row>
    <row r="61" spans="1:3" x14ac:dyDescent="0.2">
      <c r="A61" s="14" t="s">
        <v>163</v>
      </c>
      <c r="B61" s="15"/>
      <c r="C61" s="15">
        <v>7053082</v>
      </c>
    </row>
    <row r="62" spans="1:3" x14ac:dyDescent="0.2">
      <c r="A62" s="14" t="s">
        <v>9</v>
      </c>
      <c r="B62" s="15"/>
      <c r="C62" s="15">
        <v>4527617</v>
      </c>
    </row>
    <row r="63" spans="1:3" x14ac:dyDescent="0.2">
      <c r="A63" s="14" t="s">
        <v>125</v>
      </c>
      <c r="B63" s="15"/>
      <c r="C63" s="15">
        <v>31465844</v>
      </c>
    </row>
    <row r="64" spans="1:3" x14ac:dyDescent="0.2">
      <c r="A64" s="14" t="s">
        <v>54</v>
      </c>
      <c r="B64" s="15"/>
      <c r="C64" s="15">
        <v>2546508</v>
      </c>
    </row>
    <row r="65" spans="1:3" x14ac:dyDescent="0.2">
      <c r="A65" s="14" t="s">
        <v>28</v>
      </c>
      <c r="B65" s="15"/>
      <c r="C65" s="15">
        <v>41206745</v>
      </c>
    </row>
    <row r="66" spans="1:3" x14ac:dyDescent="0.2">
      <c r="A66" s="14" t="s">
        <v>20</v>
      </c>
      <c r="B66" s="15"/>
      <c r="C66" s="15">
        <v>8442950</v>
      </c>
    </row>
    <row r="67" spans="1:3" x14ac:dyDescent="0.2">
      <c r="A67" s="14" t="s">
        <v>104</v>
      </c>
      <c r="B67" s="15"/>
      <c r="C67" s="15">
        <v>43674275</v>
      </c>
    </row>
    <row r="68" spans="1:3" x14ac:dyDescent="0.2">
      <c r="A68" s="14" t="s">
        <v>92</v>
      </c>
      <c r="B68" s="15"/>
      <c r="C68" s="15">
        <v>2205171</v>
      </c>
    </row>
    <row r="69" spans="1:3" x14ac:dyDescent="0.2">
      <c r="A69" s="14" t="s">
        <v>43</v>
      </c>
      <c r="B69" s="15"/>
      <c r="C69" s="15">
        <v>106345692</v>
      </c>
    </row>
    <row r="70" spans="1:3" x14ac:dyDescent="0.2">
      <c r="A70" s="14" t="s">
        <v>148</v>
      </c>
      <c r="B70" s="15"/>
      <c r="C70" s="15">
        <v>13425394</v>
      </c>
    </row>
    <row r="71" spans="1:3" x14ac:dyDescent="0.2">
      <c r="A71" s="14" t="s">
        <v>70</v>
      </c>
      <c r="B71" s="15"/>
      <c r="C71" s="15">
        <v>149859041</v>
      </c>
    </row>
    <row r="72" spans="1:3" x14ac:dyDescent="0.2">
      <c r="A72" s="14" t="s">
        <v>53</v>
      </c>
      <c r="B72" s="15"/>
      <c r="C72" s="15">
        <v>23481808</v>
      </c>
    </row>
    <row r="73" spans="1:3" x14ac:dyDescent="0.2">
      <c r="A73" s="14" t="s">
        <v>6</v>
      </c>
      <c r="B73" s="15"/>
      <c r="C73" s="15">
        <v>1402500</v>
      </c>
    </row>
    <row r="74" spans="1:3" x14ac:dyDescent="0.2">
      <c r="A74" s="14" t="s">
        <v>44</v>
      </c>
      <c r="B74" s="15"/>
      <c r="C74" s="15">
        <v>2888996</v>
      </c>
    </row>
    <row r="75" spans="1:3" x14ac:dyDescent="0.2">
      <c r="A75" s="14" t="s">
        <v>95</v>
      </c>
      <c r="B75" s="15"/>
      <c r="C75" s="15">
        <v>9866436</v>
      </c>
    </row>
    <row r="76" spans="1:3" x14ac:dyDescent="0.2">
      <c r="A76" s="14" t="s">
        <v>178</v>
      </c>
      <c r="B76" s="15"/>
      <c r="C76" s="15">
        <v>209096163</v>
      </c>
    </row>
    <row r="77" spans="1:3" x14ac:dyDescent="0.2">
      <c r="A77" s="14" t="s">
        <v>58</v>
      </c>
      <c r="B77" s="15"/>
      <c r="C77" s="15">
        <v>78043845</v>
      </c>
    </row>
    <row r="78" spans="1:3" x14ac:dyDescent="0.2">
      <c r="A78" s="14" t="s">
        <v>116</v>
      </c>
      <c r="B78" s="15"/>
      <c r="C78" s="15">
        <v>152616495</v>
      </c>
    </row>
    <row r="79" spans="1:3" x14ac:dyDescent="0.2">
      <c r="A79" s="14" t="s">
        <v>62</v>
      </c>
      <c r="B79" s="15"/>
      <c r="C79" s="15">
        <v>180745740</v>
      </c>
    </row>
    <row r="80" spans="1:3" x14ac:dyDescent="0.2">
      <c r="A80" s="14" t="s">
        <v>151</v>
      </c>
      <c r="B80" s="15"/>
      <c r="C80" s="15">
        <v>188017475</v>
      </c>
    </row>
    <row r="81" spans="1:3" x14ac:dyDescent="0.2">
      <c r="A81" s="14" t="s">
        <v>141</v>
      </c>
      <c r="B81" s="15"/>
      <c r="C81" s="15">
        <v>55049337</v>
      </c>
    </row>
    <row r="82" spans="1:3" x14ac:dyDescent="0.2">
      <c r="A82" s="14" t="s">
        <v>45</v>
      </c>
      <c r="B82" s="15"/>
      <c r="C82" s="15">
        <v>3024662</v>
      </c>
    </row>
    <row r="83" spans="1:3" x14ac:dyDescent="0.2">
      <c r="A83" s="14" t="s">
        <v>157</v>
      </c>
      <c r="B83" s="15"/>
      <c r="C83" s="15">
        <v>1964183</v>
      </c>
    </row>
    <row r="84" spans="1:3" x14ac:dyDescent="0.2">
      <c r="A84" s="14" t="s">
        <v>120</v>
      </c>
      <c r="B84" s="15"/>
      <c r="C84" s="15">
        <v>11697322</v>
      </c>
    </row>
    <row r="85" spans="1:3" x14ac:dyDescent="0.2">
      <c r="A85" s="14" t="s">
        <v>174</v>
      </c>
      <c r="B85" s="15"/>
      <c r="C85" s="15">
        <v>53074</v>
      </c>
    </row>
    <row r="86" spans="1:3" x14ac:dyDescent="0.2">
      <c r="A86" s="14" t="s">
        <v>83</v>
      </c>
      <c r="B86" s="15"/>
      <c r="C86" s="15">
        <v>16858170</v>
      </c>
    </row>
    <row r="87" spans="1:3" x14ac:dyDescent="0.2">
      <c r="A87" s="14" t="s">
        <v>124</v>
      </c>
      <c r="B87" s="15"/>
      <c r="C87" s="15">
        <v>10106736</v>
      </c>
    </row>
    <row r="88" spans="1:3" x14ac:dyDescent="0.2">
      <c r="A88" s="14" t="s">
        <v>39</v>
      </c>
      <c r="B88" s="15"/>
      <c r="C88" s="15">
        <v>36975970</v>
      </c>
    </row>
    <row r="89" spans="1:3" x14ac:dyDescent="0.2">
      <c r="A89" s="14" t="s">
        <v>172</v>
      </c>
      <c r="B89" s="15"/>
      <c r="C89" s="15">
        <v>1141991</v>
      </c>
    </row>
    <row r="90" spans="1:3" x14ac:dyDescent="0.2">
      <c r="A90" s="14" t="s">
        <v>149</v>
      </c>
      <c r="B90" s="15"/>
      <c r="C90" s="15">
        <v>52335007</v>
      </c>
    </row>
    <row r="91" spans="1:3" x14ac:dyDescent="0.2">
      <c r="A91" s="14" t="s">
        <v>14</v>
      </c>
      <c r="B91" s="15"/>
      <c r="C91" s="15">
        <v>13245420</v>
      </c>
    </row>
    <row r="92" spans="1:3" x14ac:dyDescent="0.2">
      <c r="A92" s="14" t="s">
        <v>37</v>
      </c>
      <c r="B92" s="15"/>
      <c r="C92" s="15">
        <v>63110928</v>
      </c>
    </row>
    <row r="93" spans="1:3" x14ac:dyDescent="0.2">
      <c r="A93" s="14" t="s">
        <v>166</v>
      </c>
      <c r="B93" s="15"/>
      <c r="C93" s="15">
        <v>3680924</v>
      </c>
    </row>
    <row r="94" spans="1:3" x14ac:dyDescent="0.2">
      <c r="A94" s="14" t="s">
        <v>35</v>
      </c>
      <c r="B94" s="15"/>
      <c r="C94" s="15">
        <v>26251648</v>
      </c>
    </row>
    <row r="95" spans="1:3" x14ac:dyDescent="0.2">
      <c r="A95" s="14" t="s">
        <v>12</v>
      </c>
      <c r="B95" s="15"/>
      <c r="C95" s="15">
        <v>52149973</v>
      </c>
    </row>
    <row r="96" spans="1:3" x14ac:dyDescent="0.2">
      <c r="A96" s="14" t="s">
        <v>18</v>
      </c>
      <c r="B96" s="15"/>
      <c r="C96" s="15">
        <v>232444677</v>
      </c>
    </row>
    <row r="97" spans="1:3" x14ac:dyDescent="0.2">
      <c r="A97" s="14" t="s">
        <v>24</v>
      </c>
      <c r="B97" s="15"/>
      <c r="C97" s="15">
        <v>238983249</v>
      </c>
    </row>
    <row r="98" spans="1:3" x14ac:dyDescent="0.2">
      <c r="A98" s="14" t="s">
        <v>93</v>
      </c>
      <c r="B98" s="15"/>
      <c r="C98" s="15">
        <v>33082720</v>
      </c>
    </row>
    <row r="99" spans="1:3" x14ac:dyDescent="0.2">
      <c r="A99" s="14" t="s">
        <v>67</v>
      </c>
      <c r="B99" s="15"/>
      <c r="C99" s="15">
        <v>26632780</v>
      </c>
    </row>
    <row r="100" spans="1:3" x14ac:dyDescent="0.2">
      <c r="A100" s="14" t="s">
        <v>118</v>
      </c>
      <c r="B100" s="15"/>
      <c r="C100" s="15">
        <v>15079742</v>
      </c>
    </row>
    <row r="101" spans="1:3" x14ac:dyDescent="0.2">
      <c r="A101" s="14" t="s">
        <v>97</v>
      </c>
      <c r="B101" s="15"/>
      <c r="C101" s="15">
        <v>19783408</v>
      </c>
    </row>
    <row r="102" spans="1:3" x14ac:dyDescent="0.2">
      <c r="A102" s="14" t="s">
        <v>7</v>
      </c>
      <c r="B102" s="15"/>
      <c r="C102" s="15">
        <v>312880</v>
      </c>
    </row>
    <row r="103" spans="1:3" x14ac:dyDescent="0.2">
      <c r="A103" s="14" t="s">
        <v>153</v>
      </c>
      <c r="B103" s="15"/>
      <c r="C103" s="15">
        <v>2585574</v>
      </c>
    </row>
    <row r="104" spans="1:3" x14ac:dyDescent="0.2">
      <c r="A104" s="14" t="s">
        <v>152</v>
      </c>
      <c r="B104" s="15"/>
      <c r="C104" s="15">
        <v>4498445</v>
      </c>
    </row>
    <row r="105" spans="1:3" x14ac:dyDescent="0.2">
      <c r="A105" s="14" t="s">
        <v>78</v>
      </c>
      <c r="B105" s="15"/>
      <c r="C105" s="15">
        <v>2634373</v>
      </c>
    </row>
    <row r="106" spans="1:3" x14ac:dyDescent="0.2">
      <c r="A106" s="14" t="s">
        <v>72</v>
      </c>
      <c r="B106" s="15"/>
      <c r="C106" s="15">
        <v>279503536</v>
      </c>
    </row>
    <row r="107" spans="1:3" x14ac:dyDescent="0.2">
      <c r="A107" s="14" t="s">
        <v>170</v>
      </c>
      <c r="B107" s="15"/>
      <c r="C107" s="15">
        <v>860670</v>
      </c>
    </row>
    <row r="108" spans="1:3" x14ac:dyDescent="0.2">
      <c r="A108" s="14" t="s">
        <v>40</v>
      </c>
      <c r="B108" s="15"/>
      <c r="C108" s="15">
        <v>10262015</v>
      </c>
    </row>
    <row r="109" spans="1:3" x14ac:dyDescent="0.2">
      <c r="A109" s="14" t="s">
        <v>16</v>
      </c>
      <c r="B109" s="15"/>
      <c r="C109" s="15">
        <v>28090310</v>
      </c>
    </row>
    <row r="110" spans="1:3" x14ac:dyDescent="0.2">
      <c r="A110" s="14" t="s">
        <v>165</v>
      </c>
      <c r="B110" s="15"/>
      <c r="C110" s="15">
        <v>302626047</v>
      </c>
    </row>
    <row r="111" spans="1:3" x14ac:dyDescent="0.2">
      <c r="A111" s="14" t="s">
        <v>111</v>
      </c>
      <c r="B111" s="15"/>
      <c r="C111" s="15">
        <v>7953210</v>
      </c>
    </row>
    <row r="112" spans="1:3" x14ac:dyDescent="0.2">
      <c r="A112" s="14" t="s">
        <v>176</v>
      </c>
      <c r="B112" s="15"/>
      <c r="C112" s="15">
        <v>2427882</v>
      </c>
    </row>
    <row r="113" spans="1:3" x14ac:dyDescent="0.2">
      <c r="A113" s="14" t="s">
        <v>88</v>
      </c>
      <c r="B113" s="15"/>
      <c r="C113" s="15">
        <v>10848254</v>
      </c>
    </row>
    <row r="114" spans="1:3" x14ac:dyDescent="0.2">
      <c r="A114" s="14" t="s">
        <v>63</v>
      </c>
      <c r="B114" s="15"/>
      <c r="C114" s="15">
        <v>6050113</v>
      </c>
    </row>
    <row r="115" spans="1:3" x14ac:dyDescent="0.2">
      <c r="A115" s="14" t="s">
        <v>11</v>
      </c>
      <c r="B115" s="15"/>
      <c r="C115" s="15">
        <v>120325166</v>
      </c>
    </row>
    <row r="116" spans="1:3" x14ac:dyDescent="0.2">
      <c r="A116" s="14" t="s">
        <v>143</v>
      </c>
      <c r="B116" s="15"/>
      <c r="C116" s="15">
        <v>1836100</v>
      </c>
    </row>
    <row r="117" spans="1:3" x14ac:dyDescent="0.2">
      <c r="A117" s="14" t="s">
        <v>98</v>
      </c>
      <c r="B117" s="15"/>
      <c r="C117" s="15">
        <v>34428300</v>
      </c>
    </row>
    <row r="118" spans="1:3" x14ac:dyDescent="0.2">
      <c r="A118" s="14" t="s">
        <v>144</v>
      </c>
      <c r="B118" s="15"/>
      <c r="C118" s="15">
        <v>435800</v>
      </c>
    </row>
    <row r="119" spans="1:3" x14ac:dyDescent="0.2">
      <c r="A119" s="14" t="s">
        <v>30</v>
      </c>
      <c r="B119" s="15"/>
      <c r="C119" s="15">
        <v>384758</v>
      </c>
    </row>
    <row r="120" spans="1:3" x14ac:dyDescent="0.2">
      <c r="A120" s="14" t="s">
        <v>80</v>
      </c>
      <c r="B120" s="15"/>
      <c r="C120" s="15">
        <v>3411964</v>
      </c>
    </row>
    <row r="121" spans="1:3" x14ac:dyDescent="0.2">
      <c r="A121" s="14" t="s">
        <v>19</v>
      </c>
      <c r="B121" s="15"/>
      <c r="C121" s="15">
        <v>64065393</v>
      </c>
    </row>
    <row r="122" spans="1:3" x14ac:dyDescent="0.2">
      <c r="A122" s="14" t="s">
        <v>3</v>
      </c>
      <c r="B122" s="15"/>
      <c r="C122" s="15">
        <v>43500</v>
      </c>
    </row>
    <row r="123" spans="1:3" x14ac:dyDescent="0.2">
      <c r="A123" s="14" t="s">
        <v>147</v>
      </c>
      <c r="B123" s="15"/>
      <c r="C123" s="15">
        <v>2847831</v>
      </c>
    </row>
    <row r="124" spans="1:3" x14ac:dyDescent="0.2">
      <c r="A124" s="14" t="s">
        <v>132</v>
      </c>
      <c r="B124" s="15"/>
      <c r="C124" s="15">
        <v>11818238</v>
      </c>
    </row>
    <row r="125" spans="1:3" x14ac:dyDescent="0.2">
      <c r="A125" s="14" t="s">
        <v>68</v>
      </c>
      <c r="B125" s="15"/>
      <c r="C125" s="15">
        <v>65135862</v>
      </c>
    </row>
    <row r="126" spans="1:3" x14ac:dyDescent="0.2">
      <c r="A126" s="14" t="s">
        <v>17</v>
      </c>
      <c r="B126" s="15"/>
      <c r="C126" s="15">
        <v>144032920</v>
      </c>
    </row>
    <row r="127" spans="1:3" x14ac:dyDescent="0.2">
      <c r="A127" s="14" t="s">
        <v>167</v>
      </c>
      <c r="B127" s="15"/>
      <c r="C127" s="15">
        <v>64917471</v>
      </c>
    </row>
    <row r="128" spans="1:3" x14ac:dyDescent="0.2">
      <c r="A128" s="14" t="s">
        <v>8</v>
      </c>
      <c r="B128" s="15"/>
      <c r="C128" s="15">
        <v>53065678</v>
      </c>
    </row>
    <row r="129" spans="1:3" x14ac:dyDescent="0.2">
      <c r="A129" s="14" t="s">
        <v>130</v>
      </c>
      <c r="B129" s="15"/>
      <c r="C129" s="15">
        <v>88840810</v>
      </c>
    </row>
    <row r="130" spans="1:3" x14ac:dyDescent="0.2">
      <c r="A130" s="14" t="s">
        <v>27</v>
      </c>
      <c r="B130" s="15"/>
      <c r="C130" s="15">
        <v>7892002</v>
      </c>
    </row>
    <row r="131" spans="1:3" x14ac:dyDescent="0.2">
      <c r="A131" s="14" t="s">
        <v>115</v>
      </c>
      <c r="B131" s="15"/>
      <c r="C131" s="15">
        <v>13110457</v>
      </c>
    </row>
    <row r="132" spans="1:3" x14ac:dyDescent="0.2">
      <c r="A132" s="14" t="s">
        <v>145</v>
      </c>
      <c r="B132" s="15"/>
      <c r="C132" s="15">
        <v>12989455</v>
      </c>
    </row>
    <row r="133" spans="1:3" x14ac:dyDescent="0.2">
      <c r="A133" s="14" t="s">
        <v>66</v>
      </c>
      <c r="B133" s="15"/>
      <c r="C133" s="15">
        <v>379242386</v>
      </c>
    </row>
    <row r="134" spans="1:3" x14ac:dyDescent="0.2">
      <c r="A134" s="14" t="s">
        <v>94</v>
      </c>
      <c r="B134" s="15"/>
      <c r="C134" s="15">
        <v>353744945</v>
      </c>
    </row>
    <row r="135" spans="1:3" x14ac:dyDescent="0.2">
      <c r="A135" s="14" t="s">
        <v>99</v>
      </c>
      <c r="B135" s="15"/>
      <c r="C135" s="15">
        <v>251273745</v>
      </c>
    </row>
    <row r="136" spans="1:3" x14ac:dyDescent="0.2">
      <c r="A136" s="14" t="s">
        <v>0</v>
      </c>
      <c r="B136" s="15"/>
      <c r="C136" s="15">
        <v>14880023</v>
      </c>
    </row>
    <row r="137" spans="1:3" x14ac:dyDescent="0.2">
      <c r="A137" s="14" t="s">
        <v>133</v>
      </c>
      <c r="B137" s="15"/>
      <c r="C137" s="15">
        <v>69687863</v>
      </c>
    </row>
    <row r="138" spans="1:3" x14ac:dyDescent="0.2">
      <c r="A138" s="14" t="s">
        <v>50</v>
      </c>
      <c r="B138" s="15"/>
      <c r="C138" s="15">
        <v>5531111</v>
      </c>
    </row>
    <row r="139" spans="1:3" x14ac:dyDescent="0.2">
      <c r="A139" s="14" t="s">
        <v>64</v>
      </c>
      <c r="B139" s="15"/>
      <c r="C139" s="15">
        <v>3063931</v>
      </c>
    </row>
    <row r="140" spans="1:3" x14ac:dyDescent="0.2">
      <c r="A140" s="14" t="s">
        <v>113</v>
      </c>
      <c r="B140" s="15"/>
      <c r="C140" s="15">
        <v>136526479</v>
      </c>
    </row>
    <row r="141" spans="1:3" x14ac:dyDescent="0.2">
      <c r="A141" s="14" t="s">
        <v>15</v>
      </c>
      <c r="B141" s="15"/>
      <c r="C141" s="15">
        <v>5537047</v>
      </c>
    </row>
    <row r="142" spans="1:3" x14ac:dyDescent="0.2">
      <c r="A142" s="14" t="s">
        <v>59</v>
      </c>
      <c r="B142" s="15"/>
      <c r="C142" s="15">
        <v>748504</v>
      </c>
    </row>
    <row r="143" spans="1:3" x14ac:dyDescent="0.2">
      <c r="A143" s="14" t="s">
        <v>156</v>
      </c>
      <c r="B143" s="15"/>
      <c r="C143" s="15">
        <v>198098648</v>
      </c>
    </row>
    <row r="144" spans="1:3" x14ac:dyDescent="0.2">
      <c r="A144" s="14" t="s">
        <v>73</v>
      </c>
      <c r="B144" s="15"/>
      <c r="C144" s="15">
        <v>18636960</v>
      </c>
    </row>
    <row r="145" spans="1:3" x14ac:dyDescent="0.2">
      <c r="A145" s="14" t="s">
        <v>34</v>
      </c>
      <c r="B145" s="15"/>
      <c r="C145" s="15">
        <v>45058787</v>
      </c>
    </row>
    <row r="146" spans="1:3" x14ac:dyDescent="0.2">
      <c r="A146" s="14" t="s">
        <v>169</v>
      </c>
      <c r="B146" s="15"/>
      <c r="C146" s="15">
        <v>910998</v>
      </c>
    </row>
    <row r="147" spans="1:3" x14ac:dyDescent="0.2">
      <c r="A147" s="14" t="s">
        <v>21</v>
      </c>
      <c r="B147" s="15"/>
      <c r="C147" s="15">
        <v>232451252</v>
      </c>
    </row>
    <row r="148" spans="1:3" x14ac:dyDescent="0.2">
      <c r="A148" s="14" t="s">
        <v>85</v>
      </c>
      <c r="B148" s="15"/>
      <c r="C148" s="15">
        <v>12013722</v>
      </c>
    </row>
    <row r="149" spans="1:3" x14ac:dyDescent="0.2">
      <c r="A149" s="14" t="s">
        <v>142</v>
      </c>
      <c r="B149" s="15"/>
      <c r="C149" s="15">
        <v>65351256</v>
      </c>
    </row>
    <row r="150" spans="1:3" x14ac:dyDescent="0.2">
      <c r="A150" s="14" t="s">
        <v>29</v>
      </c>
      <c r="B150" s="15"/>
      <c r="C150" s="15">
        <v>3736180</v>
      </c>
    </row>
    <row r="151" spans="1:3" x14ac:dyDescent="0.2">
      <c r="A151" s="14" t="s">
        <v>26</v>
      </c>
      <c r="B151" s="15"/>
      <c r="C151" s="15">
        <v>45474465</v>
      </c>
    </row>
    <row r="152" spans="1:3" x14ac:dyDescent="0.2">
      <c r="A152" s="14" t="s">
        <v>114</v>
      </c>
      <c r="B152" s="15"/>
      <c r="C152" s="15">
        <v>337751580</v>
      </c>
    </row>
    <row r="153" spans="1:3" x14ac:dyDescent="0.2">
      <c r="A153" s="14" t="s">
        <v>177</v>
      </c>
      <c r="B153" s="15"/>
      <c r="C153" s="15">
        <v>66199743</v>
      </c>
    </row>
    <row r="154" spans="1:3" x14ac:dyDescent="0.2">
      <c r="A154" s="14" t="s">
        <v>2</v>
      </c>
      <c r="B154" s="15"/>
      <c r="C154" s="15">
        <v>67944683</v>
      </c>
    </row>
    <row r="155" spans="1:3" x14ac:dyDescent="0.2">
      <c r="A155" s="14" t="s">
        <v>155</v>
      </c>
      <c r="B155" s="15"/>
      <c r="C155" s="15">
        <v>615100</v>
      </c>
    </row>
    <row r="156" spans="1:3" x14ac:dyDescent="0.2">
      <c r="A156" s="14" t="s">
        <v>123</v>
      </c>
      <c r="B156" s="15"/>
      <c r="C156" s="15">
        <v>7630625</v>
      </c>
    </row>
    <row r="157" spans="1:3" x14ac:dyDescent="0.2">
      <c r="A157" s="14" t="s">
        <v>139</v>
      </c>
      <c r="B157" s="15"/>
      <c r="C157" s="15">
        <v>17228346</v>
      </c>
    </row>
    <row r="158" spans="1:3" x14ac:dyDescent="0.2">
      <c r="A158" s="14" t="s">
        <v>22</v>
      </c>
      <c r="B158" s="15"/>
      <c r="C158" s="15">
        <v>282799010</v>
      </c>
    </row>
    <row r="159" spans="1:3" x14ac:dyDescent="0.2">
      <c r="A159" s="14" t="s">
        <v>61</v>
      </c>
      <c r="B159" s="15"/>
      <c r="C159" s="15">
        <v>6624392</v>
      </c>
    </row>
    <row r="160" spans="1:3" x14ac:dyDescent="0.2">
      <c r="A160" s="14" t="s">
        <v>42</v>
      </c>
      <c r="B160" s="15"/>
      <c r="C160" s="15">
        <v>29191891</v>
      </c>
    </row>
    <row r="161" spans="1:3" x14ac:dyDescent="0.2">
      <c r="A161" s="14" t="s">
        <v>159</v>
      </c>
      <c r="B161" s="15"/>
      <c r="C161" s="15">
        <v>56604826</v>
      </c>
    </row>
    <row r="162" spans="1:3" x14ac:dyDescent="0.2">
      <c r="A162" s="14" t="s">
        <v>87</v>
      </c>
      <c r="B162" s="15"/>
      <c r="C162" s="15">
        <v>699180</v>
      </c>
    </row>
    <row r="163" spans="1:3" x14ac:dyDescent="0.2">
      <c r="A163" s="14" t="s">
        <v>74</v>
      </c>
      <c r="B163" s="15"/>
      <c r="C163" s="15">
        <v>3097960</v>
      </c>
    </row>
    <row r="164" spans="1:3" x14ac:dyDescent="0.2">
      <c r="A164" s="14" t="s">
        <v>69</v>
      </c>
      <c r="B164" s="15"/>
      <c r="C164" s="15">
        <v>6960132</v>
      </c>
    </row>
    <row r="165" spans="1:3" x14ac:dyDescent="0.2">
      <c r="A165" s="14" t="s">
        <v>158</v>
      </c>
      <c r="B165" s="15"/>
      <c r="C165" s="15">
        <v>904007</v>
      </c>
    </row>
    <row r="166" spans="1:3" x14ac:dyDescent="0.2">
      <c r="A166" s="14" t="s">
        <v>60</v>
      </c>
      <c r="B166" s="15"/>
      <c r="C166" s="15">
        <v>201040777</v>
      </c>
    </row>
    <row r="167" spans="1:3" x14ac:dyDescent="0.2">
      <c r="A167" s="14" t="s">
        <v>52</v>
      </c>
      <c r="B167" s="15"/>
      <c r="C167" s="15">
        <v>75496287</v>
      </c>
    </row>
    <row r="168" spans="1:3" x14ac:dyDescent="0.2">
      <c r="A168" s="14" t="s">
        <v>168</v>
      </c>
      <c r="B168" s="15"/>
      <c r="C168" s="15">
        <v>31967019</v>
      </c>
    </row>
    <row r="169" spans="1:3" x14ac:dyDescent="0.2">
      <c r="A169" s="14" t="s">
        <v>126</v>
      </c>
      <c r="B169" s="15"/>
      <c r="C169" s="15">
        <v>27108677</v>
      </c>
    </row>
    <row r="170" spans="1:3" x14ac:dyDescent="0.2">
      <c r="A170" s="14" t="s">
        <v>179</v>
      </c>
      <c r="B170" s="15"/>
      <c r="C170" s="15">
        <v>17508726</v>
      </c>
    </row>
    <row r="171" spans="1:3" x14ac:dyDescent="0.2">
      <c r="A171" s="14" t="s">
        <v>102</v>
      </c>
      <c r="B171" s="15"/>
      <c r="C171" s="15">
        <v>62576443</v>
      </c>
    </row>
    <row r="172" spans="1:3" x14ac:dyDescent="0.2">
      <c r="A172" s="14" t="s">
        <v>65</v>
      </c>
      <c r="B172" s="15"/>
      <c r="C172" s="15">
        <v>26859427</v>
      </c>
    </row>
    <row r="173" spans="1:3" x14ac:dyDescent="0.2">
      <c r="A173" s="14" t="s">
        <v>81</v>
      </c>
      <c r="B173" s="15"/>
      <c r="C173" s="15">
        <v>65887065</v>
      </c>
    </row>
    <row r="174" spans="1:3" x14ac:dyDescent="0.2">
      <c r="A174" s="14" t="s">
        <v>103</v>
      </c>
      <c r="B174" s="15"/>
      <c r="C174" s="15">
        <v>44179782</v>
      </c>
    </row>
    <row r="175" spans="1:3" x14ac:dyDescent="0.2">
      <c r="A175" s="14" t="s">
        <v>127</v>
      </c>
      <c r="B175" s="15"/>
      <c r="C175" s="15">
        <v>16776066</v>
      </c>
    </row>
    <row r="176" spans="1:3" x14ac:dyDescent="0.2">
      <c r="A176" s="14" t="s">
        <v>119</v>
      </c>
      <c r="B176" s="15"/>
      <c r="C176" s="15">
        <v>921700</v>
      </c>
    </row>
    <row r="177" spans="1:3" x14ac:dyDescent="0.2">
      <c r="A177" s="14" t="s">
        <v>154</v>
      </c>
      <c r="B177" s="15"/>
      <c r="C177" s="15">
        <v>3614053</v>
      </c>
    </row>
    <row r="178" spans="1:3" x14ac:dyDescent="0.2">
      <c r="A178" s="14" t="s">
        <v>57</v>
      </c>
      <c r="B178" s="15"/>
      <c r="C178" s="15">
        <v>635500</v>
      </c>
    </row>
    <row r="179" spans="1:3" x14ac:dyDescent="0.2">
      <c r="A179" s="14" t="s">
        <v>138</v>
      </c>
      <c r="B179" s="15"/>
      <c r="C179" s="15">
        <v>634600</v>
      </c>
    </row>
    <row r="180" spans="1:3" x14ac:dyDescent="0.2">
      <c r="A180" s="14" t="s">
        <v>134</v>
      </c>
      <c r="B180" s="15"/>
      <c r="C180" s="15">
        <v>52758063</v>
      </c>
    </row>
    <row r="181" spans="1:3" x14ac:dyDescent="0.2">
      <c r="A181" s="14" t="s">
        <v>4</v>
      </c>
      <c r="B181" s="15"/>
      <c r="C181" s="15">
        <v>8016754</v>
      </c>
    </row>
    <row r="182" spans="1:3" x14ac:dyDescent="0.2">
      <c r="A182" s="14" t="s">
        <v>173</v>
      </c>
      <c r="B182" s="15"/>
      <c r="C182" s="15">
        <v>83765718</v>
      </c>
    </row>
    <row r="183" spans="1:3" x14ac:dyDescent="0.2">
      <c r="A183" s="14" t="s">
        <v>76</v>
      </c>
      <c r="B183" s="15"/>
      <c r="C183" s="15">
        <v>16150409</v>
      </c>
    </row>
    <row r="184" spans="1:3" x14ac:dyDescent="0.2">
      <c r="A184" s="14" t="s">
        <v>107</v>
      </c>
      <c r="B184" s="15"/>
      <c r="C184" s="15">
        <v>9008041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81"/>
  <sheetViews>
    <sheetView tabSelected="1" zoomScale="150" zoomScaleNormal="70" workbookViewId="0">
      <pane xSplit="1" ySplit="1" topLeftCell="AT2" activePane="bottomRight" state="frozen"/>
      <selection pane="topRight" activeCell="B1" sqref="B1"/>
      <selection pane="bottomLeft" activeCell="A3" sqref="A3"/>
      <selection pane="bottomRight" activeCell="BA22" sqref="BA22"/>
    </sheetView>
  </sheetViews>
  <sheetFormatPr baseColWidth="10" defaultColWidth="8.83203125" defaultRowHeight="15" x14ac:dyDescent="0.2"/>
  <cols>
    <col min="1" max="1" width="50.6640625" bestFit="1" customWidth="1"/>
    <col min="2" max="2" width="12.83203125" style="6" bestFit="1" customWidth="1"/>
    <col min="3" max="21" width="11.1640625" style="6" bestFit="1" customWidth="1"/>
    <col min="22" max="47" width="12.6640625" style="6" bestFit="1" customWidth="1"/>
    <col min="48" max="48" width="16.33203125" style="6" bestFit="1" customWidth="1"/>
    <col min="49" max="49" width="19" style="6" customWidth="1"/>
    <col min="50" max="50" width="19.6640625" style="6" hidden="1" customWidth="1"/>
    <col min="51" max="51" width="20.33203125" style="6" hidden="1" customWidth="1"/>
    <col min="52" max="52" width="51.6640625" style="6" hidden="1" customWidth="1"/>
    <col min="53" max="53" width="46.83203125" customWidth="1"/>
    <col min="57" max="57" width="15" customWidth="1"/>
    <col min="58" max="58" width="20" customWidth="1"/>
  </cols>
  <sheetData>
    <row r="1" spans="1:58" x14ac:dyDescent="0.2">
      <c r="A1" s="1" t="s">
        <v>171</v>
      </c>
      <c r="B1" s="2" t="s">
        <v>205</v>
      </c>
      <c r="C1" s="2" t="s">
        <v>206</v>
      </c>
      <c r="D1" s="2" t="s">
        <v>207</v>
      </c>
      <c r="E1" s="2" t="s">
        <v>208</v>
      </c>
      <c r="F1" s="2" t="s">
        <v>209</v>
      </c>
      <c r="G1" s="2" t="s">
        <v>210</v>
      </c>
      <c r="H1" s="2" t="s">
        <v>211</v>
      </c>
      <c r="I1" s="2" t="s">
        <v>212</v>
      </c>
      <c r="J1" s="2" t="s">
        <v>213</v>
      </c>
      <c r="K1" s="2" t="s">
        <v>214</v>
      </c>
      <c r="L1" s="2" t="s">
        <v>215</v>
      </c>
      <c r="M1" s="2" t="s">
        <v>216</v>
      </c>
      <c r="N1" s="2" t="s">
        <v>217</v>
      </c>
      <c r="O1" s="2" t="s">
        <v>218</v>
      </c>
      <c r="P1" s="2" t="s">
        <v>219</v>
      </c>
      <c r="Q1" s="2" t="s">
        <v>220</v>
      </c>
      <c r="R1" s="2" t="s">
        <v>221</v>
      </c>
      <c r="S1" s="2" t="s">
        <v>222</v>
      </c>
      <c r="T1" s="2" t="s">
        <v>223</v>
      </c>
      <c r="U1" s="2" t="s">
        <v>224</v>
      </c>
      <c r="V1" s="2" t="s">
        <v>225</v>
      </c>
      <c r="W1" s="2" t="s">
        <v>226</v>
      </c>
      <c r="X1" s="2" t="s">
        <v>227</v>
      </c>
      <c r="Y1" s="2" t="s">
        <v>228</v>
      </c>
      <c r="Z1" s="2" t="s">
        <v>229</v>
      </c>
      <c r="AA1" s="2" t="s">
        <v>230</v>
      </c>
      <c r="AB1" s="2" t="s">
        <v>231</v>
      </c>
      <c r="AC1" s="2" t="s">
        <v>232</v>
      </c>
      <c r="AD1" s="2" t="s">
        <v>233</v>
      </c>
      <c r="AE1" s="2" t="s">
        <v>234</v>
      </c>
      <c r="AF1" s="2" t="s">
        <v>235</v>
      </c>
      <c r="AG1" s="2" t="s">
        <v>236</v>
      </c>
      <c r="AH1" s="2" t="s">
        <v>237</v>
      </c>
      <c r="AI1" s="2" t="s">
        <v>238</v>
      </c>
      <c r="AJ1" s="2" t="s">
        <v>239</v>
      </c>
      <c r="AK1" s="2" t="s">
        <v>240</v>
      </c>
      <c r="AL1" s="2" t="s">
        <v>241</v>
      </c>
      <c r="AM1" s="2" t="s">
        <v>242</v>
      </c>
      <c r="AN1" s="2" t="s">
        <v>243</v>
      </c>
      <c r="AO1" s="2" t="s">
        <v>244</v>
      </c>
      <c r="AP1" s="2" t="s">
        <v>245</v>
      </c>
      <c r="AQ1" s="2" t="s">
        <v>246</v>
      </c>
      <c r="AR1" s="2" t="s">
        <v>247</v>
      </c>
      <c r="AS1" s="2" t="s">
        <v>248</v>
      </c>
      <c r="AT1" s="2" t="s">
        <v>249</v>
      </c>
      <c r="AU1" s="2" t="s">
        <v>250</v>
      </c>
      <c r="AV1" s="8" t="s">
        <v>181</v>
      </c>
      <c r="AW1" s="8" t="s">
        <v>182</v>
      </c>
      <c r="AX1" s="8" t="s">
        <v>183</v>
      </c>
      <c r="AY1" s="8" t="s">
        <v>184</v>
      </c>
      <c r="AZ1" s="11" t="s">
        <v>186</v>
      </c>
      <c r="BA1" s="18" t="s">
        <v>256</v>
      </c>
      <c r="BE1" s="9" t="s">
        <v>257</v>
      </c>
      <c r="BF1" s="9" t="s">
        <v>256</v>
      </c>
    </row>
    <row r="2" spans="1:58" x14ac:dyDescent="0.2">
      <c r="A2" t="s">
        <v>90</v>
      </c>
      <c r="B2" s="3">
        <v>163448992</v>
      </c>
      <c r="C2" s="3">
        <v>174143104</v>
      </c>
      <c r="D2" s="3">
        <v>191325408</v>
      </c>
      <c r="E2" s="3">
        <v>202309200</v>
      </c>
      <c r="F2" s="3">
        <v>207612400</v>
      </c>
      <c r="G2" s="3">
        <v>204900400</v>
      </c>
      <c r="H2" s="3">
        <v>223017296</v>
      </c>
      <c r="I2" s="3">
        <v>240144992</v>
      </c>
      <c r="J2" s="3">
        <v>273025504</v>
      </c>
      <c r="K2" s="3">
        <v>313624000</v>
      </c>
      <c r="L2" s="3">
        <v>295329088</v>
      </c>
      <c r="M2" s="3">
        <v>281086400</v>
      </c>
      <c r="N2" s="3">
        <v>290992608</v>
      </c>
      <c r="O2" s="3">
        <v>315600096</v>
      </c>
      <c r="P2" s="3">
        <v>340191488</v>
      </c>
      <c r="Q2" s="3">
        <v>372059104</v>
      </c>
      <c r="R2" s="3">
        <v>414554496</v>
      </c>
      <c r="S2" s="3">
        <v>441832704</v>
      </c>
      <c r="T2" s="3">
        <v>454202912</v>
      </c>
      <c r="U2" s="3">
        <v>453161504</v>
      </c>
      <c r="V2" s="3">
        <v>464574016</v>
      </c>
      <c r="W2" s="3">
        <v>452015904</v>
      </c>
      <c r="X2" s="3">
        <v>466964992</v>
      </c>
      <c r="Y2" s="3">
        <v>469926112</v>
      </c>
      <c r="Z2" s="3">
        <v>514924000</v>
      </c>
      <c r="AA2" s="3">
        <v>533512096</v>
      </c>
      <c r="AB2" s="3">
        <v>571072000</v>
      </c>
      <c r="AC2" s="3">
        <v>590571392</v>
      </c>
      <c r="AD2" s="3">
        <v>588170880</v>
      </c>
      <c r="AE2" s="3">
        <v>634364608</v>
      </c>
      <c r="AF2" s="3">
        <v>665327414</v>
      </c>
      <c r="AG2" s="3">
        <v>622187846</v>
      </c>
      <c r="AH2" s="3">
        <v>598410415</v>
      </c>
      <c r="AI2" s="3">
        <v>588997110</v>
      </c>
      <c r="AJ2" s="3">
        <v>678110608</v>
      </c>
      <c r="AK2" s="3">
        <v>720547738</v>
      </c>
      <c r="AL2" s="3">
        <v>725530965</v>
      </c>
      <c r="AM2" s="3">
        <v>744302310</v>
      </c>
      <c r="AN2" s="3">
        <v>701779551</v>
      </c>
      <c r="AO2" s="3">
        <v>679423408</v>
      </c>
      <c r="AP2" s="3">
        <v>720497000</v>
      </c>
      <c r="AQ2" s="3">
        <v>730796000</v>
      </c>
      <c r="AR2" s="3">
        <v>736699000</v>
      </c>
      <c r="AS2" s="3">
        <v>743171000</v>
      </c>
      <c r="AT2" s="3">
        <v>762710000</v>
      </c>
      <c r="AU2" s="3">
        <v>798230000</v>
      </c>
      <c r="AV2" s="5">
        <f>SUM(B2:AU2)</f>
        <v>22355378061</v>
      </c>
      <c r="AW2" s="5">
        <f>AVERAGE(B2:AU2)</f>
        <v>485986479.5869565</v>
      </c>
      <c r="AX2" s="5">
        <f>MIN(B2:AU2)</f>
        <v>163448992</v>
      </c>
      <c r="AY2" s="7">
        <f>MAX(B2:AU2)</f>
        <v>798230000</v>
      </c>
      <c r="AZ2" s="12" t="str">
        <f>IF(AW2&gt;=10000000,"Greater or Equal","Smaller")</f>
        <v>Greater or Equal</v>
      </c>
      <c r="BA2" s="16" t="str">
        <f>VLOOKUP(Table1[[#This Row],[Average 1970-2015]],LabelsTable,2,TRUE)</f>
        <v>Very Large</v>
      </c>
      <c r="BE2">
        <v>500000</v>
      </c>
      <c r="BF2" s="9" t="s">
        <v>258</v>
      </c>
    </row>
    <row r="3" spans="1:58" x14ac:dyDescent="0.2">
      <c r="A3" t="s">
        <v>121</v>
      </c>
      <c r="B3" s="4" t="s">
        <v>185</v>
      </c>
      <c r="C3" s="4" t="s">
        <v>185</v>
      </c>
      <c r="D3" s="4" t="s">
        <v>185</v>
      </c>
      <c r="E3" s="4" t="s">
        <v>185</v>
      </c>
      <c r="F3" s="3">
        <v>710000</v>
      </c>
      <c r="G3" s="3">
        <v>1000000</v>
      </c>
      <c r="H3" s="3">
        <v>1050000</v>
      </c>
      <c r="I3" s="3">
        <v>1110000</v>
      </c>
      <c r="J3" s="3">
        <v>1540000</v>
      </c>
      <c r="K3" s="3">
        <v>2519000</v>
      </c>
      <c r="L3" s="3">
        <v>2568000</v>
      </c>
      <c r="M3" s="3">
        <v>3236000</v>
      </c>
      <c r="N3" s="3">
        <v>3942000</v>
      </c>
      <c r="O3" s="3">
        <v>3836000</v>
      </c>
      <c r="P3" s="3">
        <v>5000000</v>
      </c>
      <c r="Q3" s="3">
        <v>7300000</v>
      </c>
      <c r="R3" s="3">
        <v>10000000</v>
      </c>
      <c r="S3" s="3">
        <v>12500000</v>
      </c>
      <c r="T3" s="3">
        <v>17000000</v>
      </c>
      <c r="U3" s="3">
        <v>11080000</v>
      </c>
      <c r="V3" s="3">
        <v>16596100</v>
      </c>
      <c r="W3" s="3">
        <v>19520000</v>
      </c>
      <c r="X3" s="3">
        <v>27345000</v>
      </c>
      <c r="Y3" s="3">
        <v>31312500</v>
      </c>
      <c r="Z3" s="3">
        <v>37601000</v>
      </c>
      <c r="AA3" s="3">
        <v>47564500</v>
      </c>
      <c r="AB3" s="3">
        <v>51770100</v>
      </c>
      <c r="AC3" s="3">
        <v>52277000</v>
      </c>
      <c r="AD3" s="3">
        <v>53234000</v>
      </c>
      <c r="AE3" s="3">
        <v>55853100</v>
      </c>
      <c r="AF3" s="3">
        <v>61891807</v>
      </c>
      <c r="AG3" s="3">
        <v>72660653</v>
      </c>
      <c r="AH3" s="3">
        <v>83671798</v>
      </c>
      <c r="AI3" s="3">
        <v>86040642</v>
      </c>
      <c r="AJ3" s="3">
        <v>119789024</v>
      </c>
      <c r="AK3" s="3">
        <v>136721623</v>
      </c>
      <c r="AL3" s="3">
        <v>158013351</v>
      </c>
      <c r="AM3" s="3">
        <v>183613132</v>
      </c>
      <c r="AN3" s="3">
        <v>191001220</v>
      </c>
      <c r="AO3" s="3">
        <v>229062099</v>
      </c>
      <c r="AP3" s="3">
        <v>266293020</v>
      </c>
      <c r="AQ3" s="3">
        <v>292160158</v>
      </c>
      <c r="AR3" s="3">
        <v>318475924</v>
      </c>
      <c r="AS3" s="3">
        <v>352795296</v>
      </c>
      <c r="AT3" s="3">
        <v>390878784</v>
      </c>
      <c r="AU3" s="3">
        <v>436183969</v>
      </c>
      <c r="AV3" s="5">
        <f>SUM(B3:AU3)</f>
        <v>3856716800</v>
      </c>
      <c r="AW3" s="5">
        <f>AVERAGE(B3:AU3)</f>
        <v>91826590.476190478</v>
      </c>
      <c r="AX3" s="5">
        <f>MIN(B3:AU3)</f>
        <v>710000</v>
      </c>
      <c r="AY3" s="7">
        <f>MAX(B3:AU3)</f>
        <v>436183969</v>
      </c>
      <c r="AZ3" s="12" t="str">
        <f>IF(AW3&gt;=10000000,"Greater or Equal","Smaller")</f>
        <v>Greater or Equal</v>
      </c>
      <c r="BA3" s="5" t="str">
        <f>VLOOKUP(Table1[[#This Row],[Average 1970-2015]],LabelsTable,2,TRUE)</f>
        <v>Large</v>
      </c>
      <c r="BE3">
        <v>1000000</v>
      </c>
      <c r="BF3" s="9" t="s">
        <v>259</v>
      </c>
    </row>
    <row r="4" spans="1:58" x14ac:dyDescent="0.2">
      <c r="A4" t="s">
        <v>175</v>
      </c>
      <c r="B4" s="3">
        <v>16315100</v>
      </c>
      <c r="C4" s="3">
        <v>17880500</v>
      </c>
      <c r="D4" s="3">
        <v>20169500</v>
      </c>
      <c r="E4" s="3">
        <v>25393100</v>
      </c>
      <c r="F4" s="3">
        <v>27485700</v>
      </c>
      <c r="G4" s="3">
        <v>27281400</v>
      </c>
      <c r="H4" s="3">
        <v>29566000</v>
      </c>
      <c r="I4" s="3">
        <v>36177400</v>
      </c>
      <c r="J4" s="3">
        <v>40554700</v>
      </c>
      <c r="K4" s="3">
        <v>45367800</v>
      </c>
      <c r="L4" s="3">
        <v>45144500</v>
      </c>
      <c r="M4" s="3">
        <v>48061200</v>
      </c>
      <c r="N4" s="3">
        <v>46394200</v>
      </c>
      <c r="O4" s="3">
        <v>46554000</v>
      </c>
      <c r="P4" s="3">
        <v>50452800</v>
      </c>
      <c r="Q4" s="3">
        <v>51294700</v>
      </c>
      <c r="R4" s="3">
        <v>52489800</v>
      </c>
      <c r="S4" s="3">
        <v>57757700</v>
      </c>
      <c r="T4" s="3">
        <v>62087500</v>
      </c>
      <c r="U4" s="3">
        <v>69321696</v>
      </c>
      <c r="V4" s="3">
        <v>76223800</v>
      </c>
      <c r="W4" s="3">
        <v>78719800</v>
      </c>
      <c r="X4" s="3">
        <v>81378400</v>
      </c>
      <c r="Y4" s="3">
        <v>80063904</v>
      </c>
      <c r="Z4" s="3">
        <v>83913504</v>
      </c>
      <c r="AA4" s="3">
        <v>91797000</v>
      </c>
      <c r="AB4" s="3">
        <v>95913504</v>
      </c>
      <c r="AC4" s="3">
        <v>94997600</v>
      </c>
      <c r="AD4" s="3">
        <v>101701200</v>
      </c>
      <c r="AE4" s="3">
        <v>105994496</v>
      </c>
      <c r="AF4" s="3">
        <v>109123312</v>
      </c>
      <c r="AG4" s="3">
        <v>107823469</v>
      </c>
      <c r="AH4" s="3">
        <v>109037841</v>
      </c>
      <c r="AI4" s="3">
        <v>103988547</v>
      </c>
      <c r="AJ4" s="3">
        <v>101740600</v>
      </c>
      <c r="AK4" s="3">
        <v>102279015</v>
      </c>
      <c r="AL4" s="3">
        <v>102845319</v>
      </c>
      <c r="AM4" s="3">
        <v>99842338</v>
      </c>
      <c r="AN4" s="3">
        <v>97022471</v>
      </c>
      <c r="AO4" s="3">
        <v>86896527</v>
      </c>
      <c r="AP4" s="3">
        <v>109617021</v>
      </c>
      <c r="AQ4" s="3">
        <v>89788818</v>
      </c>
      <c r="AR4" s="3">
        <v>98907859</v>
      </c>
      <c r="AS4" s="3">
        <v>107573000</v>
      </c>
      <c r="AT4" s="3">
        <v>110547000</v>
      </c>
      <c r="AU4" s="3">
        <v>113762000</v>
      </c>
      <c r="AV4" s="5">
        <f>SUM(B4:AU4)</f>
        <v>3357247641</v>
      </c>
      <c r="AW4" s="5">
        <f>AVERAGE(B4:AU4)</f>
        <v>72983644.369565219</v>
      </c>
      <c r="AX4" s="5">
        <f>MIN(B4:AU4)</f>
        <v>16315100</v>
      </c>
      <c r="AY4" s="7">
        <f>MAX(B4:AU4)</f>
        <v>113762000</v>
      </c>
      <c r="AZ4" s="12" t="str">
        <f>IF(AW4&gt;=10000000,"Greater or Equal","Smaller")</f>
        <v>Greater or Equal</v>
      </c>
      <c r="BA4" s="5" t="str">
        <f>VLOOKUP(Table1[[#This Row],[Average 1970-2015]],LabelsTable,2,TRUE)</f>
        <v>Large</v>
      </c>
      <c r="BE4">
        <v>5000000</v>
      </c>
      <c r="BF4" s="9" t="s">
        <v>260</v>
      </c>
    </row>
    <row r="5" spans="1:58" x14ac:dyDescent="0.2">
      <c r="A5" t="s">
        <v>160</v>
      </c>
      <c r="B5" s="3">
        <v>15568800</v>
      </c>
      <c r="C5" s="3">
        <v>15796000</v>
      </c>
      <c r="D5" s="3">
        <v>17308500</v>
      </c>
      <c r="E5" s="3">
        <v>18959700</v>
      </c>
      <c r="F5" s="3">
        <v>18062600</v>
      </c>
      <c r="G5" s="3">
        <v>18074900</v>
      </c>
      <c r="H5" s="3">
        <v>19472900</v>
      </c>
      <c r="I5" s="3">
        <v>19484500</v>
      </c>
      <c r="J5" s="3">
        <v>23186100</v>
      </c>
      <c r="K5" s="3">
        <v>25312100</v>
      </c>
      <c r="L5" s="3">
        <v>25551200</v>
      </c>
      <c r="M5" s="3">
        <v>24578700</v>
      </c>
      <c r="N5" s="3">
        <v>23872500</v>
      </c>
      <c r="O5" s="3">
        <v>23376200</v>
      </c>
      <c r="P5" s="3">
        <v>25825700</v>
      </c>
      <c r="Q5" s="3">
        <v>28229400</v>
      </c>
      <c r="R5" s="3">
        <v>29373100</v>
      </c>
      <c r="S5" s="3">
        <v>33705300</v>
      </c>
      <c r="T5" s="3">
        <v>37573100</v>
      </c>
      <c r="U5" s="3">
        <v>46354400</v>
      </c>
      <c r="V5" s="3">
        <v>47113600</v>
      </c>
      <c r="W5" s="3">
        <v>42861200</v>
      </c>
      <c r="X5" s="3">
        <v>47819400</v>
      </c>
      <c r="Y5" s="3">
        <v>50187900</v>
      </c>
      <c r="Z5" s="3">
        <v>55475500</v>
      </c>
      <c r="AA5" s="3">
        <v>59688800</v>
      </c>
      <c r="AB5" s="3">
        <v>64208500</v>
      </c>
      <c r="AC5" s="3">
        <v>62763200</v>
      </c>
      <c r="AD5" s="3">
        <v>61940200</v>
      </c>
      <c r="AE5" s="3">
        <v>65738296</v>
      </c>
      <c r="AF5" s="3">
        <v>70436030</v>
      </c>
      <c r="AG5" s="3">
        <v>70331725</v>
      </c>
      <c r="AH5" s="3">
        <v>72381196</v>
      </c>
      <c r="AI5" s="3">
        <v>76388660</v>
      </c>
      <c r="AJ5" s="3">
        <v>86054762</v>
      </c>
      <c r="AK5" s="3">
        <v>93602879</v>
      </c>
      <c r="AL5" s="3">
        <v>97544631</v>
      </c>
      <c r="AM5" s="3">
        <v>101622807</v>
      </c>
      <c r="AN5" s="3">
        <v>104713553</v>
      </c>
      <c r="AO5" s="3">
        <v>102464509</v>
      </c>
      <c r="AP5" s="3">
        <v>101515720</v>
      </c>
      <c r="AQ5" s="3">
        <v>111598546</v>
      </c>
      <c r="AR5" s="3">
        <v>115419921</v>
      </c>
      <c r="AS5" s="3">
        <v>118605866</v>
      </c>
      <c r="AT5" s="3">
        <v>124873409</v>
      </c>
      <c r="AU5" s="3">
        <v>131449680</v>
      </c>
      <c r="AV5" s="5">
        <f>SUM(B5:AU5)</f>
        <v>2626466190</v>
      </c>
      <c r="AW5" s="5">
        <f>AVERAGE(B5:AU5)</f>
        <v>57097091.086956523</v>
      </c>
      <c r="AX5" s="5">
        <f>MIN(B5:AU5)</f>
        <v>15568800</v>
      </c>
      <c r="AY5" s="7">
        <f>MAX(B5:AU5)</f>
        <v>131449680</v>
      </c>
      <c r="AZ5" s="12" t="str">
        <f>IF(AW5&gt;=10000000,"Greater or Equal","Smaller")</f>
        <v>Greater or Equal</v>
      </c>
      <c r="BA5" s="5" t="str">
        <f>VLOOKUP(Table1[[#This Row],[Average 1970-2015]],LabelsTable,2,TRUE)</f>
        <v>Large</v>
      </c>
      <c r="BE5">
        <v>10000000</v>
      </c>
      <c r="BF5" s="9" t="s">
        <v>261</v>
      </c>
    </row>
    <row r="6" spans="1:58" x14ac:dyDescent="0.2">
      <c r="A6" t="s">
        <v>112</v>
      </c>
      <c r="B6" s="3">
        <v>6498000</v>
      </c>
      <c r="C6" s="3">
        <v>7029200</v>
      </c>
      <c r="D6" s="3">
        <v>7919100</v>
      </c>
      <c r="E6" s="3">
        <v>7371300</v>
      </c>
      <c r="F6" s="3">
        <v>8886900</v>
      </c>
      <c r="G6" s="3">
        <v>9369200</v>
      </c>
      <c r="H6" s="3">
        <v>10418600</v>
      </c>
      <c r="I6" s="3">
        <v>10907500</v>
      </c>
      <c r="J6" s="3">
        <v>11709800</v>
      </c>
      <c r="K6" s="3">
        <v>12843900</v>
      </c>
      <c r="L6" s="3">
        <v>13046400</v>
      </c>
      <c r="M6" s="3">
        <v>12964400</v>
      </c>
      <c r="N6" s="3">
        <v>12755000</v>
      </c>
      <c r="O6" s="3">
        <v>13099900</v>
      </c>
      <c r="P6" s="3">
        <v>14051800</v>
      </c>
      <c r="Q6" s="3">
        <v>14551300</v>
      </c>
      <c r="R6" s="3">
        <v>15174000</v>
      </c>
      <c r="S6" s="3">
        <v>17011400</v>
      </c>
      <c r="T6" s="3">
        <v>17894900</v>
      </c>
      <c r="U6" s="3">
        <v>19056900</v>
      </c>
      <c r="V6" s="3">
        <v>22146900</v>
      </c>
      <c r="W6" s="3">
        <v>24829500</v>
      </c>
      <c r="X6" s="3">
        <v>27577800</v>
      </c>
      <c r="Y6" s="3">
        <v>29362600</v>
      </c>
      <c r="Z6" s="3">
        <v>32465300</v>
      </c>
      <c r="AA6" s="3">
        <v>34680100</v>
      </c>
      <c r="AB6" s="3">
        <v>40118400</v>
      </c>
      <c r="AC6" s="3">
        <v>45804500</v>
      </c>
      <c r="AD6" s="3">
        <v>49279800</v>
      </c>
      <c r="AE6" s="3">
        <v>54652800</v>
      </c>
      <c r="AF6" s="3">
        <v>57962865</v>
      </c>
      <c r="AG6" s="3">
        <v>56389365</v>
      </c>
      <c r="AH6" s="3">
        <v>61889678</v>
      </c>
      <c r="AI6" s="3">
        <v>72693124</v>
      </c>
      <c r="AJ6" s="3">
        <v>82099657</v>
      </c>
      <c r="AK6" s="3">
        <v>90788848</v>
      </c>
      <c r="AL6" s="3">
        <v>99647314</v>
      </c>
      <c r="AM6" s="3">
        <v>106101747</v>
      </c>
      <c r="AN6" s="3">
        <v>107941584</v>
      </c>
      <c r="AO6" s="3">
        <v>103396735</v>
      </c>
      <c r="AP6" s="3">
        <v>97330734</v>
      </c>
      <c r="AQ6" s="3">
        <v>107042776</v>
      </c>
      <c r="AR6" s="3">
        <v>105978475</v>
      </c>
      <c r="AS6" s="3">
        <v>109062322</v>
      </c>
      <c r="AT6" s="3">
        <v>111589294</v>
      </c>
      <c r="AU6" s="3">
        <v>115540886</v>
      </c>
      <c r="AV6" s="5">
        <f>SUM(B6:AU6)</f>
        <v>2088932604</v>
      </c>
      <c r="AW6" s="5">
        <f>AVERAGE(B6:AU6)</f>
        <v>45411578.347826086</v>
      </c>
      <c r="AX6" s="5">
        <f>MIN(B6:AU6)</f>
        <v>6498000</v>
      </c>
      <c r="AY6" s="7">
        <f>MAX(B6:AU6)</f>
        <v>115540886</v>
      </c>
      <c r="AZ6" s="12" t="str">
        <f>IF(AW6&gt;=10000000,"Greater or Equal","Smaller")</f>
        <v>Greater or Equal</v>
      </c>
      <c r="BA6" s="5" t="str">
        <f>VLOOKUP(Table1[[#This Row],[Average 1970-2015]],LabelsTable,2,TRUE)</f>
        <v>Large</v>
      </c>
      <c r="BE6">
        <v>100000000</v>
      </c>
      <c r="BF6" s="9" t="s">
        <v>262</v>
      </c>
    </row>
    <row r="7" spans="1:58" x14ac:dyDescent="0.2">
      <c r="A7" t="s">
        <v>84</v>
      </c>
      <c r="B7" s="3">
        <v>9108000</v>
      </c>
      <c r="C7" s="3">
        <v>9569200</v>
      </c>
      <c r="D7" s="3">
        <v>11285100</v>
      </c>
      <c r="E7" s="3">
        <v>11957500</v>
      </c>
      <c r="F7" s="3">
        <v>12159300</v>
      </c>
      <c r="G7" s="3">
        <v>13112800</v>
      </c>
      <c r="H7" s="3">
        <v>14301900</v>
      </c>
      <c r="I7" s="3">
        <v>15431300</v>
      </c>
      <c r="J7" s="3">
        <v>16821200</v>
      </c>
      <c r="K7" s="3">
        <v>17967000</v>
      </c>
      <c r="L7" s="3">
        <v>19521000</v>
      </c>
      <c r="M7" s="3">
        <v>21591200</v>
      </c>
      <c r="N7" s="3">
        <v>22372400</v>
      </c>
      <c r="O7" s="3">
        <v>23278100</v>
      </c>
      <c r="P7" s="3">
        <v>23694300</v>
      </c>
      <c r="Q7" s="3">
        <v>24491900</v>
      </c>
      <c r="R7" s="3">
        <v>25211400</v>
      </c>
      <c r="S7" s="3">
        <v>27950200</v>
      </c>
      <c r="T7" s="3">
        <v>30667300</v>
      </c>
      <c r="U7" s="3">
        <v>33975500</v>
      </c>
      <c r="V7" s="3">
        <v>35963900</v>
      </c>
      <c r="W7" s="3">
        <v>33127800</v>
      </c>
      <c r="X7" s="3">
        <v>33963900</v>
      </c>
      <c r="Y7" s="3">
        <v>35625600</v>
      </c>
      <c r="Z7" s="3">
        <v>38170400</v>
      </c>
      <c r="AA7" s="3">
        <v>36020400</v>
      </c>
      <c r="AB7" s="3">
        <v>41252600</v>
      </c>
      <c r="AC7" s="3">
        <v>43400700</v>
      </c>
      <c r="AD7" s="3">
        <v>42232400</v>
      </c>
      <c r="AE7" s="3">
        <v>49536300</v>
      </c>
      <c r="AF7" s="3">
        <v>52581312</v>
      </c>
      <c r="AG7" s="3">
        <v>50476541</v>
      </c>
      <c r="AH7" s="3">
        <v>49305864</v>
      </c>
      <c r="AI7" s="3">
        <v>47258820</v>
      </c>
      <c r="AJ7" s="3">
        <v>48543473</v>
      </c>
      <c r="AK7" s="3">
        <v>52477178</v>
      </c>
      <c r="AL7" s="3">
        <v>59537872</v>
      </c>
      <c r="AM7" s="3">
        <v>61551258</v>
      </c>
      <c r="AN7" s="3">
        <v>61214656</v>
      </c>
      <c r="AO7" s="3">
        <v>58318312</v>
      </c>
      <c r="AP7" s="3">
        <v>60864422</v>
      </c>
      <c r="AQ7" s="3">
        <v>64185339</v>
      </c>
      <c r="AR7" s="3">
        <v>64683769</v>
      </c>
      <c r="AS7" s="3">
        <v>63925151</v>
      </c>
      <c r="AT7" s="3">
        <v>63434263</v>
      </c>
      <c r="AU7" s="3">
        <v>65039503</v>
      </c>
      <c r="AV7" s="5">
        <f>SUM(B7:AU7)</f>
        <v>1697158333</v>
      </c>
      <c r="AW7" s="5">
        <f>AVERAGE(B7:AU7)</f>
        <v>36894746.369565219</v>
      </c>
      <c r="AX7" s="5">
        <f>MIN(B7:AU7)</f>
        <v>9108000</v>
      </c>
      <c r="AY7" s="7">
        <f>MAX(B7:AU7)</f>
        <v>65039503</v>
      </c>
      <c r="AZ7" s="12" t="str">
        <f>IF(AW7&gt;=10000000,"Greater or Equal","Smaller")</f>
        <v>Greater or Equal</v>
      </c>
      <c r="BA7" s="5" t="str">
        <f>VLOOKUP(Table1[[#This Row],[Average 1970-2015]],LabelsTable,2,TRUE)</f>
        <v>Large</v>
      </c>
    </row>
    <row r="8" spans="1:58" x14ac:dyDescent="0.2">
      <c r="A8" t="s">
        <v>49</v>
      </c>
      <c r="B8" s="3">
        <v>10180300</v>
      </c>
      <c r="C8" s="3">
        <v>10247300</v>
      </c>
      <c r="D8" s="3">
        <v>11628500</v>
      </c>
      <c r="E8" s="3">
        <v>14626800</v>
      </c>
      <c r="F8" s="3">
        <v>16367500</v>
      </c>
      <c r="G8" s="3">
        <v>16712900</v>
      </c>
      <c r="H8" s="3">
        <v>16833100</v>
      </c>
      <c r="I8" s="3">
        <v>17466400</v>
      </c>
      <c r="J8" s="3">
        <v>18472000</v>
      </c>
      <c r="K8" s="3">
        <v>20846400</v>
      </c>
      <c r="L8" s="3">
        <v>22453000</v>
      </c>
      <c r="M8" s="3">
        <v>22097100</v>
      </c>
      <c r="N8" s="3">
        <v>19653800</v>
      </c>
      <c r="O8" s="3">
        <v>18107900</v>
      </c>
      <c r="P8" s="3">
        <v>19382600</v>
      </c>
      <c r="Q8" s="3">
        <v>19688400</v>
      </c>
      <c r="R8" s="3">
        <v>20378500</v>
      </c>
      <c r="S8" s="3">
        <v>19946500</v>
      </c>
      <c r="T8" s="3">
        <v>22379400</v>
      </c>
      <c r="U8" s="3">
        <v>21273800</v>
      </c>
      <c r="V8" s="3">
        <v>20601400</v>
      </c>
      <c r="W8" s="3">
        <v>16586500</v>
      </c>
      <c r="X8" s="3">
        <v>16818300</v>
      </c>
      <c r="Y8" s="3">
        <v>17516500</v>
      </c>
      <c r="Z8" s="3">
        <v>18104800</v>
      </c>
      <c r="AA8" s="3">
        <v>20291100</v>
      </c>
      <c r="AB8" s="3">
        <v>22856000</v>
      </c>
      <c r="AC8" s="3">
        <v>23981500</v>
      </c>
      <c r="AD8" s="3">
        <v>24653300</v>
      </c>
      <c r="AE8" s="3">
        <v>24602000</v>
      </c>
      <c r="AF8" s="3">
        <v>41767974</v>
      </c>
      <c r="AG8" s="3">
        <v>40451914</v>
      </c>
      <c r="AH8" s="3">
        <v>23323029</v>
      </c>
      <c r="AI8" s="3">
        <v>35884417</v>
      </c>
      <c r="AJ8" s="3">
        <v>40701307</v>
      </c>
      <c r="AK8" s="3">
        <v>45229860</v>
      </c>
      <c r="AL8" s="3">
        <v>46726978</v>
      </c>
      <c r="AM8" s="3">
        <v>52103547</v>
      </c>
      <c r="AN8" s="3">
        <v>53718757</v>
      </c>
      <c r="AO8" s="3">
        <v>52583516</v>
      </c>
      <c r="AP8" s="3">
        <v>63277409</v>
      </c>
      <c r="AQ8" s="3">
        <v>66078012</v>
      </c>
      <c r="AR8" s="3">
        <v>70467401</v>
      </c>
      <c r="AS8" s="3">
        <v>71526726</v>
      </c>
      <c r="AT8" s="3">
        <v>75528607</v>
      </c>
      <c r="AU8" s="3">
        <v>80228302</v>
      </c>
      <c r="AV8" s="5">
        <f>SUM(B8:AU8)</f>
        <v>1424351356</v>
      </c>
      <c r="AW8" s="5">
        <f>AVERAGE(B8:AU8)</f>
        <v>30964159.913043477</v>
      </c>
      <c r="AX8" s="5">
        <f>MIN(B8:AU8)</f>
        <v>10180300</v>
      </c>
      <c r="AY8" s="7">
        <f>MAX(B8:AU8)</f>
        <v>80228302</v>
      </c>
      <c r="AZ8" s="12" t="str">
        <f>IF(AW8&gt;=10000000,"Greater or Equal","Smaller")</f>
        <v>Greater or Equal</v>
      </c>
      <c r="BA8" s="5" t="str">
        <f>VLOOKUP(Table1[[#This Row],[Average 1970-2015]],LabelsTable,2,TRUE)</f>
        <v>Large</v>
      </c>
    </row>
    <row r="9" spans="1:58" x14ac:dyDescent="0.2">
      <c r="A9" t="s">
        <v>146</v>
      </c>
      <c r="B9" s="3">
        <v>3339800</v>
      </c>
      <c r="C9" s="3">
        <v>3911000</v>
      </c>
      <c r="D9" s="3">
        <v>4671400</v>
      </c>
      <c r="E9" s="3">
        <v>5842400</v>
      </c>
      <c r="F9" s="3">
        <v>6855500</v>
      </c>
      <c r="G9" s="3">
        <v>7772900</v>
      </c>
      <c r="H9" s="3">
        <v>8799000</v>
      </c>
      <c r="I9" s="3">
        <v>9514400</v>
      </c>
      <c r="J9" s="3">
        <v>10621300</v>
      </c>
      <c r="K9" s="3">
        <v>11856900</v>
      </c>
      <c r="L9" s="3">
        <v>13008100</v>
      </c>
      <c r="M9" s="3">
        <v>12594600</v>
      </c>
      <c r="N9" s="3">
        <v>13168300</v>
      </c>
      <c r="O9" s="3">
        <v>12605900</v>
      </c>
      <c r="P9" s="3">
        <v>12948400</v>
      </c>
      <c r="Q9" s="3">
        <v>13402900</v>
      </c>
      <c r="R9" s="3">
        <v>17194700</v>
      </c>
      <c r="S9" s="3">
        <v>17068600</v>
      </c>
      <c r="T9" s="3">
        <v>17010900</v>
      </c>
      <c r="U9" s="3">
        <v>19410800</v>
      </c>
      <c r="V9" s="3">
        <v>19149600</v>
      </c>
      <c r="W9" s="3">
        <v>19153100</v>
      </c>
      <c r="X9" s="3">
        <v>16388500</v>
      </c>
      <c r="Y9" s="3">
        <v>16535600</v>
      </c>
      <c r="Z9" s="3">
        <v>17898600</v>
      </c>
      <c r="AA9" s="3">
        <v>20196100</v>
      </c>
      <c r="AB9" s="3">
        <v>22011500</v>
      </c>
      <c r="AC9" s="3">
        <v>24307000</v>
      </c>
      <c r="AD9" s="3">
        <v>28091100</v>
      </c>
      <c r="AE9" s="3">
        <v>28205300</v>
      </c>
      <c r="AF9" s="3">
        <v>31287784</v>
      </c>
      <c r="AG9" s="3">
        <v>34285574</v>
      </c>
      <c r="AH9" s="3">
        <v>35889538</v>
      </c>
      <c r="AI9" s="3">
        <v>32372040</v>
      </c>
      <c r="AJ9" s="3">
        <v>35263795</v>
      </c>
      <c r="AK9" s="3">
        <v>37661733</v>
      </c>
      <c r="AL9" s="3">
        <v>40945038</v>
      </c>
      <c r="AM9" s="3">
        <v>45286990</v>
      </c>
      <c r="AN9" s="3">
        <v>58763225</v>
      </c>
      <c r="AO9" s="3">
        <v>67945578</v>
      </c>
      <c r="AP9" s="3">
        <v>74627064</v>
      </c>
      <c r="AQ9" s="3">
        <v>87860363</v>
      </c>
      <c r="AR9" s="3">
        <v>94752568</v>
      </c>
      <c r="AS9" s="3">
        <v>95591641</v>
      </c>
      <c r="AT9" s="3">
        <v>100403628</v>
      </c>
      <c r="AU9" s="3">
        <v>102039359</v>
      </c>
      <c r="AV9" s="5">
        <f>SUM(B9:AU9)</f>
        <v>1408510118</v>
      </c>
      <c r="AW9" s="5">
        <f>AVERAGE(B9:AU9)</f>
        <v>30619785.173913043</v>
      </c>
      <c r="AX9" s="5">
        <f>MIN(B9:AU9)</f>
        <v>3339800</v>
      </c>
      <c r="AY9" s="7">
        <f>MAX(B9:AU9)</f>
        <v>102039359</v>
      </c>
      <c r="AZ9" s="12" t="str">
        <f>IF(AW9&gt;=10000000,"Greater or Equal","Smaller")</f>
        <v>Greater or Equal</v>
      </c>
      <c r="BA9" s="5" t="str">
        <f>VLOOKUP(Table1[[#This Row],[Average 1970-2015]],LabelsTable,2,TRUE)</f>
        <v>Large</v>
      </c>
    </row>
    <row r="10" spans="1:58" x14ac:dyDescent="0.2">
      <c r="A10" t="s">
        <v>101</v>
      </c>
      <c r="B10" s="3">
        <v>7318700</v>
      </c>
      <c r="C10" s="3">
        <v>7326600</v>
      </c>
      <c r="D10" s="3">
        <v>7795600</v>
      </c>
      <c r="E10" s="3">
        <v>9384600</v>
      </c>
      <c r="F10" s="3">
        <v>10664700</v>
      </c>
      <c r="G10" s="3">
        <v>11055100</v>
      </c>
      <c r="H10" s="3">
        <v>10864300</v>
      </c>
      <c r="I10" s="3">
        <v>11306500</v>
      </c>
      <c r="J10" s="3">
        <v>12122300</v>
      </c>
      <c r="K10" s="3">
        <v>13022500</v>
      </c>
      <c r="L10" s="3">
        <v>13648800</v>
      </c>
      <c r="M10" s="3">
        <v>13219500</v>
      </c>
      <c r="N10" s="3">
        <v>13187900</v>
      </c>
      <c r="O10" s="3">
        <v>12601500</v>
      </c>
      <c r="P10" s="3">
        <v>13236800</v>
      </c>
      <c r="Q10" s="3">
        <v>14412100</v>
      </c>
      <c r="R10" s="3">
        <v>15497300</v>
      </c>
      <c r="S10" s="3">
        <v>16880200</v>
      </c>
      <c r="T10" s="3">
        <v>18816300</v>
      </c>
      <c r="U10" s="3">
        <v>15114300</v>
      </c>
      <c r="V10" s="3">
        <v>17553400</v>
      </c>
      <c r="W10" s="3">
        <v>21860100</v>
      </c>
      <c r="X10" s="3">
        <v>23886600</v>
      </c>
      <c r="Y10" s="3">
        <v>26929300</v>
      </c>
      <c r="Z10" s="3">
        <v>26888500</v>
      </c>
      <c r="AA10" s="3">
        <v>28831400</v>
      </c>
      <c r="AB10" s="3">
        <v>30075100</v>
      </c>
      <c r="AC10" s="3">
        <v>30953500</v>
      </c>
      <c r="AD10" s="3">
        <v>30185700</v>
      </c>
      <c r="AE10" s="3">
        <v>31579700</v>
      </c>
      <c r="AF10" s="3">
        <v>32577569</v>
      </c>
      <c r="AG10" s="3">
        <v>33477398</v>
      </c>
      <c r="AH10" s="3">
        <v>39021581</v>
      </c>
      <c r="AI10" s="3">
        <v>41386432</v>
      </c>
      <c r="AJ10" s="3">
        <v>41596552</v>
      </c>
      <c r="AK10" s="3">
        <v>44657324</v>
      </c>
      <c r="AL10" s="3">
        <v>46951775</v>
      </c>
      <c r="AM10" s="3">
        <v>48728837</v>
      </c>
      <c r="AN10" s="3">
        <v>51488427</v>
      </c>
      <c r="AO10" s="3">
        <v>50026967</v>
      </c>
      <c r="AP10" s="3">
        <v>60640913</v>
      </c>
      <c r="AQ10" s="3">
        <v>63360310</v>
      </c>
      <c r="AR10" s="3">
        <v>66355274</v>
      </c>
      <c r="AS10" s="3">
        <v>68197955</v>
      </c>
      <c r="AT10" s="3">
        <v>67678381</v>
      </c>
      <c r="AU10" s="3">
        <v>69294187</v>
      </c>
      <c r="AV10" s="5">
        <f>SUM(B10:AU10)</f>
        <v>1341658782</v>
      </c>
      <c r="AW10" s="5">
        <f>AVERAGE(B10:AU10)</f>
        <v>29166495.260869566</v>
      </c>
      <c r="AX10" s="5">
        <f>MIN(B10:AU10)</f>
        <v>7318700</v>
      </c>
      <c r="AY10" s="7">
        <f>MAX(B10:AU10)</f>
        <v>69294187</v>
      </c>
      <c r="AZ10" s="12" t="str">
        <f>IF(AW10&gt;=10000000,"Greater or Equal","Smaller")</f>
        <v>Greater or Equal</v>
      </c>
      <c r="BA10" s="5" t="str">
        <f>VLOOKUP(Table1[[#This Row],[Average 1970-2015]],LabelsTable,2,TRUE)</f>
        <v>Large</v>
      </c>
    </row>
    <row r="11" spans="1:58" x14ac:dyDescent="0.2">
      <c r="A11" t="s">
        <v>25</v>
      </c>
      <c r="B11" s="3">
        <v>6347400</v>
      </c>
      <c r="C11" s="3">
        <v>7505400</v>
      </c>
      <c r="D11" s="3">
        <v>8654900</v>
      </c>
      <c r="E11" s="3">
        <v>9964000</v>
      </c>
      <c r="F11" s="3">
        <v>10198100</v>
      </c>
      <c r="G11" s="3">
        <v>10959100</v>
      </c>
      <c r="H11" s="3">
        <v>11801100</v>
      </c>
      <c r="I11" s="3">
        <v>13328200</v>
      </c>
      <c r="J11" s="3">
        <v>15369000</v>
      </c>
      <c r="K11" s="3">
        <v>15683000</v>
      </c>
      <c r="L11" s="3">
        <v>15089000</v>
      </c>
      <c r="M11" s="3">
        <v>14601800</v>
      </c>
      <c r="N11" s="3">
        <v>14637600</v>
      </c>
      <c r="O11" s="3">
        <v>14538000</v>
      </c>
      <c r="P11" s="3">
        <v>14283900</v>
      </c>
      <c r="Q11" s="3">
        <v>14850700</v>
      </c>
      <c r="R11" s="3">
        <v>15403500</v>
      </c>
      <c r="S11" s="3">
        <v>16553300</v>
      </c>
      <c r="T11" s="3">
        <v>18983200</v>
      </c>
      <c r="U11" s="3">
        <v>20270300</v>
      </c>
      <c r="V11" s="3">
        <v>21652000</v>
      </c>
      <c r="W11" s="3">
        <v>20944600</v>
      </c>
      <c r="X11" s="3">
        <v>23385800</v>
      </c>
      <c r="Y11" s="3">
        <v>22279400</v>
      </c>
      <c r="Z11" s="3">
        <v>22361300</v>
      </c>
      <c r="AA11" s="3">
        <v>25765700</v>
      </c>
      <c r="AB11" s="3">
        <v>27759200</v>
      </c>
      <c r="AC11" s="3">
        <v>30315700</v>
      </c>
      <c r="AD11" s="3">
        <v>31594100</v>
      </c>
      <c r="AE11" s="3">
        <v>33559400</v>
      </c>
      <c r="AF11" s="3">
        <v>39711776</v>
      </c>
      <c r="AG11" s="3">
        <v>41469789</v>
      </c>
      <c r="AH11" s="3">
        <v>40380629</v>
      </c>
      <c r="AI11" s="3">
        <v>42506835</v>
      </c>
      <c r="AJ11" s="3">
        <v>45539952</v>
      </c>
      <c r="AK11" s="3">
        <v>49855007</v>
      </c>
      <c r="AL11" s="3">
        <v>53122464</v>
      </c>
      <c r="AM11" s="3">
        <v>60664991</v>
      </c>
      <c r="AN11" s="3">
        <v>55213716</v>
      </c>
      <c r="AO11" s="3">
        <v>49289158</v>
      </c>
      <c r="AP11" s="3">
        <v>52847713</v>
      </c>
      <c r="AQ11" s="3">
        <v>52736141</v>
      </c>
      <c r="AR11" s="3">
        <v>48089178</v>
      </c>
      <c r="AS11" s="3">
        <v>48056736</v>
      </c>
      <c r="AT11" s="3">
        <v>53069339</v>
      </c>
      <c r="AU11" s="3">
        <v>60809228</v>
      </c>
      <c r="AV11" s="5">
        <f>SUM(B11:AU11)</f>
        <v>1322001352</v>
      </c>
      <c r="AW11" s="5">
        <f>AVERAGE(B11:AU11)</f>
        <v>28739159.826086957</v>
      </c>
      <c r="AX11" s="5">
        <f>MIN(B11:AU11)</f>
        <v>6347400</v>
      </c>
      <c r="AY11" s="7">
        <f>MAX(B11:AU11)</f>
        <v>60809228</v>
      </c>
      <c r="AZ11" s="12" t="str">
        <f>IF(AW11&gt;=10000000,"Greater or Equal","Smaller")</f>
        <v>Greater or Equal</v>
      </c>
      <c r="BA11" s="5" t="str">
        <f>VLOOKUP(Table1[[#This Row],[Average 1970-2015]],LabelsTable,2,TRUE)</f>
        <v>Large</v>
      </c>
    </row>
    <row r="12" spans="1:58" x14ac:dyDescent="0.2">
      <c r="A12" t="s">
        <v>31</v>
      </c>
      <c r="B12" s="3">
        <v>1476300</v>
      </c>
      <c r="C12" s="3">
        <v>1544200</v>
      </c>
      <c r="D12" s="3">
        <v>1408800</v>
      </c>
      <c r="E12" s="3">
        <v>1496300</v>
      </c>
      <c r="F12" s="3">
        <v>1474600</v>
      </c>
      <c r="G12" s="3">
        <v>1475700</v>
      </c>
      <c r="H12" s="3">
        <v>1578100</v>
      </c>
      <c r="I12" s="3">
        <v>1675600</v>
      </c>
      <c r="J12" s="3">
        <v>1781300</v>
      </c>
      <c r="K12" s="3">
        <v>2022500</v>
      </c>
      <c r="L12" s="3">
        <v>1830200</v>
      </c>
      <c r="M12" s="3">
        <v>1978600</v>
      </c>
      <c r="N12" s="3">
        <v>1949100</v>
      </c>
      <c r="O12" s="3">
        <v>1780800</v>
      </c>
      <c r="P12" s="3">
        <v>1838500</v>
      </c>
      <c r="Q12" s="3">
        <v>1828800</v>
      </c>
      <c r="R12" s="3">
        <v>1972000</v>
      </c>
      <c r="S12" s="3">
        <v>2279000</v>
      </c>
      <c r="T12" s="3">
        <v>3675600</v>
      </c>
      <c r="U12" s="3">
        <v>4376300</v>
      </c>
      <c r="V12" s="3">
        <v>4812300</v>
      </c>
      <c r="W12" s="3">
        <v>4764600</v>
      </c>
      <c r="X12" s="3">
        <v>5006000</v>
      </c>
      <c r="Y12" s="3">
        <v>4650400</v>
      </c>
      <c r="Z12" s="3">
        <v>4825700</v>
      </c>
      <c r="AA12" s="3">
        <v>6586500</v>
      </c>
      <c r="AB12" s="3">
        <v>7676800</v>
      </c>
      <c r="AC12" s="3">
        <v>8963700</v>
      </c>
      <c r="AD12" s="3">
        <v>10401200</v>
      </c>
      <c r="AE12" s="3">
        <v>11948800</v>
      </c>
      <c r="AF12" s="3">
        <v>13983022</v>
      </c>
      <c r="AG12" s="3">
        <v>15450847</v>
      </c>
      <c r="AH12" s="3">
        <v>19728801</v>
      </c>
      <c r="AI12" s="3">
        <v>28863657</v>
      </c>
      <c r="AJ12" s="3">
        <v>34748853</v>
      </c>
      <c r="AK12" s="3">
        <v>42872544</v>
      </c>
      <c r="AL12" s="3">
        <v>50737809</v>
      </c>
      <c r="AM12" s="3">
        <v>60099058</v>
      </c>
      <c r="AN12" s="3">
        <v>69447262</v>
      </c>
      <c r="AO12" s="3">
        <v>77747207</v>
      </c>
      <c r="AP12" s="3">
        <v>84784226</v>
      </c>
      <c r="AQ12" s="3">
        <v>89956334</v>
      </c>
      <c r="AR12" s="3">
        <v>92637189</v>
      </c>
      <c r="AS12" s="3">
        <v>93408036</v>
      </c>
      <c r="AT12" s="3">
        <v>98449140</v>
      </c>
      <c r="AU12" s="3">
        <v>113144501</v>
      </c>
      <c r="AV12" s="5">
        <f>SUM(B12:AU12)</f>
        <v>1095136786</v>
      </c>
      <c r="AW12" s="5">
        <f>AVERAGE(B12:AU12)</f>
        <v>23807321.434782609</v>
      </c>
      <c r="AX12" s="5">
        <f>MIN(B12:AU12)</f>
        <v>1408800</v>
      </c>
      <c r="AY12" s="7">
        <f>MAX(B12:AU12)</f>
        <v>113144501</v>
      </c>
      <c r="AZ12" s="12" t="str">
        <f>IF(AW12&gt;=10000000,"Greater or Equal","Smaller")</f>
        <v>Greater or Equal</v>
      </c>
      <c r="BA12" s="5" t="str">
        <f>VLOOKUP(Table1[[#This Row],[Average 1970-2015]],LabelsTable,2,TRUE)</f>
        <v>Large</v>
      </c>
    </row>
    <row r="13" spans="1:58" x14ac:dyDescent="0.2">
      <c r="A13" t="s">
        <v>51</v>
      </c>
      <c r="B13" s="3">
        <v>2671600</v>
      </c>
      <c r="C13" s="3">
        <v>2554000</v>
      </c>
      <c r="D13" s="3">
        <v>3285800</v>
      </c>
      <c r="E13" s="3">
        <v>3391600</v>
      </c>
      <c r="F13" s="3">
        <v>3037300</v>
      </c>
      <c r="G13" s="3">
        <v>3839900</v>
      </c>
      <c r="H13" s="3">
        <v>4534000</v>
      </c>
      <c r="I13" s="3">
        <v>5147500</v>
      </c>
      <c r="J13" s="3">
        <v>6099600</v>
      </c>
      <c r="K13" s="3">
        <v>6546800</v>
      </c>
      <c r="L13" s="3">
        <v>6603100</v>
      </c>
      <c r="M13" s="3">
        <v>7574500</v>
      </c>
      <c r="N13" s="3">
        <v>8391700</v>
      </c>
      <c r="O13" s="3">
        <v>9164800</v>
      </c>
      <c r="P13" s="3">
        <v>10125700</v>
      </c>
      <c r="Q13" s="3">
        <v>10993800</v>
      </c>
      <c r="R13" s="3">
        <v>11785200</v>
      </c>
      <c r="S13" s="3">
        <v>12668600</v>
      </c>
      <c r="T13" s="3">
        <v>12863100</v>
      </c>
      <c r="U13" s="3">
        <v>12740100</v>
      </c>
      <c r="V13" s="3">
        <v>10862200</v>
      </c>
      <c r="W13" s="3">
        <v>10717400</v>
      </c>
      <c r="X13" s="3">
        <v>11127100</v>
      </c>
      <c r="Y13" s="3">
        <v>9441600</v>
      </c>
      <c r="Z13" s="3">
        <v>11518400</v>
      </c>
      <c r="AA13" s="3">
        <v>14260600</v>
      </c>
      <c r="AB13" s="3">
        <v>13394600</v>
      </c>
      <c r="AC13" s="3">
        <v>16039800</v>
      </c>
      <c r="AD13" s="3">
        <v>16521000</v>
      </c>
      <c r="AE13" s="3">
        <v>16005400</v>
      </c>
      <c r="AF13" s="3">
        <v>17299483</v>
      </c>
      <c r="AG13" s="3">
        <v>16862737</v>
      </c>
      <c r="AH13" s="3">
        <v>17633019</v>
      </c>
      <c r="AI13" s="3">
        <v>19455085</v>
      </c>
      <c r="AJ13" s="3">
        <v>23934074</v>
      </c>
      <c r="AK13" s="3">
        <v>27879461</v>
      </c>
      <c r="AL13" s="3">
        <v>40288794</v>
      </c>
      <c r="AM13" s="3">
        <v>51897450</v>
      </c>
      <c r="AN13" s="3">
        <v>49877935</v>
      </c>
      <c r="AO13" s="3">
        <v>54446373</v>
      </c>
      <c r="AP13" s="3">
        <v>64374254</v>
      </c>
      <c r="AQ13" s="3">
        <v>73996912</v>
      </c>
      <c r="AR13" s="3">
        <v>72151829</v>
      </c>
      <c r="AS13" s="3">
        <v>75589071</v>
      </c>
      <c r="AT13" s="3">
        <v>82718883</v>
      </c>
      <c r="AU13" s="3">
        <v>98927860</v>
      </c>
      <c r="AV13" s="5">
        <f>SUM(B13:AU13)</f>
        <v>1061240020</v>
      </c>
      <c r="AW13" s="5">
        <f>AVERAGE(B13:AU13)</f>
        <v>23070435.217391305</v>
      </c>
      <c r="AX13" s="5">
        <f>MIN(B13:AU13)</f>
        <v>2554000</v>
      </c>
      <c r="AY13" s="7">
        <f>MAX(B13:AU13)</f>
        <v>98927860</v>
      </c>
      <c r="AZ13" s="12" t="str">
        <f>IF(AW13&gt;=10000000,"Greater or Equal","Smaller")</f>
        <v>Greater or Equal</v>
      </c>
      <c r="BA13" s="5" t="str">
        <f>VLOOKUP(Table1[[#This Row],[Average 1970-2015]],LabelsTable,2,TRUE)</f>
        <v>Large</v>
      </c>
    </row>
    <row r="14" spans="1:58" x14ac:dyDescent="0.2">
      <c r="A14" t="s">
        <v>1</v>
      </c>
      <c r="B14" s="4" t="s">
        <v>185</v>
      </c>
      <c r="C14" s="4" t="s">
        <v>185</v>
      </c>
      <c r="D14" s="4" t="s">
        <v>185</v>
      </c>
      <c r="E14" s="4" t="s">
        <v>185</v>
      </c>
      <c r="F14" s="4" t="s">
        <v>185</v>
      </c>
      <c r="G14" s="4" t="s">
        <v>185</v>
      </c>
      <c r="H14" s="4" t="s">
        <v>185</v>
      </c>
      <c r="I14" s="4" t="s">
        <v>185</v>
      </c>
      <c r="J14" s="4" t="s">
        <v>185</v>
      </c>
      <c r="K14" s="4" t="s">
        <v>185</v>
      </c>
      <c r="L14" s="4" t="s">
        <v>185</v>
      </c>
      <c r="M14" s="4" t="s">
        <v>185</v>
      </c>
      <c r="N14" s="4" t="s">
        <v>185</v>
      </c>
      <c r="O14" s="4" t="s">
        <v>185</v>
      </c>
      <c r="P14" s="4" t="s">
        <v>185</v>
      </c>
      <c r="Q14" s="4" t="s">
        <v>185</v>
      </c>
      <c r="R14" s="4" t="s">
        <v>185</v>
      </c>
      <c r="S14" s="4" t="s">
        <v>185</v>
      </c>
      <c r="T14" s="4" t="s">
        <v>185</v>
      </c>
      <c r="U14" s="4" t="s">
        <v>185</v>
      </c>
      <c r="V14" s="4" t="s">
        <v>185</v>
      </c>
      <c r="W14" s="3">
        <v>128760600</v>
      </c>
      <c r="X14" s="3">
        <v>62173900</v>
      </c>
      <c r="Y14" s="3">
        <v>36124000</v>
      </c>
      <c r="Z14" s="3">
        <v>28933100</v>
      </c>
      <c r="AA14" s="3">
        <v>26524800</v>
      </c>
      <c r="AB14" s="3">
        <v>22117100</v>
      </c>
      <c r="AC14" s="3">
        <v>20419000</v>
      </c>
      <c r="AD14" s="3">
        <v>15223700</v>
      </c>
      <c r="AE14" s="3">
        <v>18600400</v>
      </c>
      <c r="AF14" s="3">
        <v>17687894</v>
      </c>
      <c r="AG14" s="3">
        <v>20301199</v>
      </c>
      <c r="AH14" s="3">
        <v>20892156</v>
      </c>
      <c r="AI14" s="3">
        <v>22723072</v>
      </c>
      <c r="AJ14" s="3">
        <v>25948923</v>
      </c>
      <c r="AK14" s="3">
        <v>26522315</v>
      </c>
      <c r="AL14" s="3">
        <v>28836949</v>
      </c>
      <c r="AM14" s="3">
        <v>33187839</v>
      </c>
      <c r="AN14" s="3">
        <v>37940321</v>
      </c>
      <c r="AO14" s="3">
        <v>34402844</v>
      </c>
      <c r="AP14" s="3">
        <v>43855539</v>
      </c>
      <c r="AQ14" s="3">
        <v>50555805</v>
      </c>
      <c r="AR14" s="3">
        <v>58727125</v>
      </c>
      <c r="AS14" s="3">
        <v>64072322</v>
      </c>
      <c r="AT14" s="3">
        <v>72189961</v>
      </c>
      <c r="AU14" s="3">
        <v>76846126</v>
      </c>
      <c r="AV14" s="5">
        <f>SUM(B14:AU14)</f>
        <v>993566990</v>
      </c>
      <c r="AW14" s="5">
        <f>AVERAGE(B14:AU14)</f>
        <v>39742679.600000001</v>
      </c>
      <c r="AX14" s="5">
        <f>MIN(B14:AU14)</f>
        <v>15223700</v>
      </c>
      <c r="AY14" s="7">
        <f>MAX(B14:AU14)</f>
        <v>128760600</v>
      </c>
      <c r="AZ14" s="12" t="str">
        <f>IF(AW14&gt;=10000000,"Greater or Equal","Smaller")</f>
        <v>Greater or Equal</v>
      </c>
      <c r="BA14" s="5" t="str">
        <f>VLOOKUP(Table1[[#This Row],[Average 1970-2015]],LabelsTable,2,TRUE)</f>
        <v>Large</v>
      </c>
    </row>
    <row r="15" spans="1:58" x14ac:dyDescent="0.2">
      <c r="A15" t="s">
        <v>48</v>
      </c>
      <c r="B15" s="3">
        <v>1208100</v>
      </c>
      <c r="C15" s="3">
        <v>1463600</v>
      </c>
      <c r="D15" s="3">
        <v>1640000</v>
      </c>
      <c r="E15" s="3">
        <v>2213400</v>
      </c>
      <c r="F15" s="3">
        <v>1923800</v>
      </c>
      <c r="G15" s="3">
        <v>2046700</v>
      </c>
      <c r="H15" s="3">
        <v>2075200</v>
      </c>
      <c r="I15" s="3">
        <v>2466500</v>
      </c>
      <c r="J15" s="3">
        <v>3099800</v>
      </c>
      <c r="K15" s="3">
        <v>3725900</v>
      </c>
      <c r="L15" s="3">
        <v>3566600</v>
      </c>
      <c r="M15" s="3">
        <v>4186700</v>
      </c>
      <c r="N15" s="3">
        <v>4201500</v>
      </c>
      <c r="O15" s="3">
        <v>4861500</v>
      </c>
      <c r="P15" s="3">
        <v>5353300</v>
      </c>
      <c r="Q15" s="3">
        <v>6202500</v>
      </c>
      <c r="R15" s="3">
        <v>7211400</v>
      </c>
      <c r="S15" s="3">
        <v>8330900</v>
      </c>
      <c r="T15" s="3">
        <v>9826000</v>
      </c>
      <c r="U15" s="3">
        <v>13160800</v>
      </c>
      <c r="V15" s="3">
        <v>15684500</v>
      </c>
      <c r="W15" s="3">
        <v>16908000</v>
      </c>
      <c r="X15" s="3">
        <v>19766900</v>
      </c>
      <c r="Y15" s="3">
        <v>21425900</v>
      </c>
      <c r="Z15" s="3">
        <v>24932300</v>
      </c>
      <c r="AA15" s="3">
        <v>29345200</v>
      </c>
      <c r="AB15" s="3">
        <v>33002700</v>
      </c>
      <c r="AC15" s="3">
        <v>35505800</v>
      </c>
      <c r="AD15" s="3">
        <v>27109000</v>
      </c>
      <c r="AE15" s="3">
        <v>30870200</v>
      </c>
      <c r="AF15" s="3">
        <v>34331368</v>
      </c>
      <c r="AG15" s="3">
        <v>33710340</v>
      </c>
      <c r="AH15" s="3">
        <v>34831814</v>
      </c>
      <c r="AI15" s="3">
        <v>33372577</v>
      </c>
      <c r="AJ15" s="3">
        <v>34511494</v>
      </c>
      <c r="AK15" s="3">
        <v>33888328</v>
      </c>
      <c r="AL15" s="3">
        <v>34842655</v>
      </c>
      <c r="AM15" s="3">
        <v>36655313</v>
      </c>
      <c r="AN15" s="3">
        <v>36077655</v>
      </c>
      <c r="AO15" s="3">
        <v>34168590</v>
      </c>
      <c r="AP15" s="3">
        <v>36987982</v>
      </c>
      <c r="AQ15" s="3">
        <v>39911750</v>
      </c>
      <c r="AR15" s="3">
        <v>39969577</v>
      </c>
      <c r="AS15" s="3">
        <v>54530105</v>
      </c>
      <c r="AT15" s="3">
        <v>58289180</v>
      </c>
      <c r="AU15" s="3">
        <v>65482307</v>
      </c>
      <c r="AV15" s="5">
        <f>SUM(B15:AU15)</f>
        <v>984875735</v>
      </c>
      <c r="AW15" s="5">
        <f>AVERAGE(B15:AU15)</f>
        <v>21410342.065217391</v>
      </c>
      <c r="AX15" s="5">
        <f>MIN(B15:AU15)</f>
        <v>1208100</v>
      </c>
      <c r="AY15" s="7">
        <f>MAX(B15:AU15)</f>
        <v>65482307</v>
      </c>
      <c r="AZ15" s="12" t="str">
        <f>IF(AW15&gt;=10000000,"Greater or Equal","Smaller")</f>
        <v>Greater or Equal</v>
      </c>
      <c r="BA15" s="5" t="str">
        <f>VLOOKUP(Table1[[#This Row],[Average 1970-2015]],LabelsTable,2,TRUE)</f>
        <v>Large</v>
      </c>
    </row>
    <row r="16" spans="1:58" x14ac:dyDescent="0.2">
      <c r="A16" t="s">
        <v>41</v>
      </c>
      <c r="B16" s="3">
        <v>6743700</v>
      </c>
      <c r="C16" s="3">
        <v>7644100</v>
      </c>
      <c r="D16" s="3">
        <v>7462200</v>
      </c>
      <c r="E16" s="3">
        <v>8189900</v>
      </c>
      <c r="F16" s="3">
        <v>8631400</v>
      </c>
      <c r="G16" s="3">
        <v>8360600</v>
      </c>
      <c r="H16" s="3">
        <v>8238100</v>
      </c>
      <c r="I16" s="3">
        <v>9424100</v>
      </c>
      <c r="J16" s="3">
        <v>9507000</v>
      </c>
      <c r="K16" s="3">
        <v>9462500</v>
      </c>
      <c r="L16" s="3">
        <v>9955800</v>
      </c>
      <c r="M16" s="3">
        <v>10493300</v>
      </c>
      <c r="N16" s="3">
        <v>11611000</v>
      </c>
      <c r="O16" s="3">
        <v>11996600</v>
      </c>
      <c r="P16" s="3">
        <v>12593600</v>
      </c>
      <c r="Q16" s="3">
        <v>14408000</v>
      </c>
      <c r="R16" s="3">
        <v>13811100</v>
      </c>
      <c r="S16" s="3">
        <v>15268100</v>
      </c>
      <c r="T16" s="3">
        <v>15649200</v>
      </c>
      <c r="U16" s="3">
        <v>17437700</v>
      </c>
      <c r="V16" s="3">
        <v>19750000</v>
      </c>
      <c r="W16" s="3">
        <v>18846800</v>
      </c>
      <c r="X16" s="3">
        <v>21766700</v>
      </c>
      <c r="Y16" s="3">
        <v>21901400</v>
      </c>
      <c r="Z16" s="3">
        <v>22959300</v>
      </c>
      <c r="AA16" s="3">
        <v>23665800</v>
      </c>
      <c r="AB16" s="3">
        <v>25838500</v>
      </c>
      <c r="AC16" s="3">
        <v>28183900</v>
      </c>
      <c r="AD16" s="3">
        <v>27462700</v>
      </c>
      <c r="AE16" s="3">
        <v>28281000</v>
      </c>
      <c r="AF16" s="3">
        <v>30418137</v>
      </c>
      <c r="AG16" s="3">
        <v>31031074</v>
      </c>
      <c r="AH16" s="3">
        <v>28244627</v>
      </c>
      <c r="AI16" s="3">
        <v>36345771</v>
      </c>
      <c r="AJ16" s="3">
        <v>35922093</v>
      </c>
      <c r="AK16" s="3">
        <v>36115764</v>
      </c>
      <c r="AL16" s="3">
        <v>36709131</v>
      </c>
      <c r="AM16" s="3">
        <v>37830745</v>
      </c>
      <c r="AN16" s="3">
        <v>30672048</v>
      </c>
      <c r="AO16" s="3">
        <v>33194501</v>
      </c>
      <c r="AP16" s="3">
        <v>32645164</v>
      </c>
      <c r="AQ16" s="3">
        <v>33923371</v>
      </c>
      <c r="AR16" s="3">
        <v>31072962</v>
      </c>
      <c r="AS16" s="3">
        <v>27846220</v>
      </c>
      <c r="AT16" s="3">
        <v>25833984</v>
      </c>
      <c r="AU16" s="3">
        <v>26036011</v>
      </c>
      <c r="AV16" s="5">
        <f>SUM(B16:AU16)</f>
        <v>969385703</v>
      </c>
      <c r="AW16" s="5">
        <f>AVERAGE(B16:AU16)</f>
        <v>21073602.239130434</v>
      </c>
      <c r="AX16" s="5">
        <f>MIN(B16:AU16)</f>
        <v>6743700</v>
      </c>
      <c r="AY16" s="7">
        <f>MAX(B16:AU16)</f>
        <v>37830745</v>
      </c>
      <c r="AZ16" s="12" t="str">
        <f>IF(AW16&gt;=10000000,"Greater or Equal","Smaller")</f>
        <v>Greater or Equal</v>
      </c>
      <c r="BA16" s="5" t="str">
        <f>VLOOKUP(Table1[[#This Row],[Average 1970-2015]],LabelsTable,2,TRUE)</f>
        <v>Large</v>
      </c>
    </row>
    <row r="17" spans="1:53" x14ac:dyDescent="0.2">
      <c r="A17" t="s">
        <v>108</v>
      </c>
      <c r="B17" s="3">
        <v>826400</v>
      </c>
      <c r="C17" s="3">
        <v>994500</v>
      </c>
      <c r="D17" s="3">
        <v>1286800</v>
      </c>
      <c r="E17" s="3">
        <v>1787400</v>
      </c>
      <c r="F17" s="3">
        <v>2219700</v>
      </c>
      <c r="G17" s="3">
        <v>2527500</v>
      </c>
      <c r="H17" s="3">
        <v>3103200</v>
      </c>
      <c r="I17" s="3">
        <v>3781300</v>
      </c>
      <c r="J17" s="3">
        <v>4431100</v>
      </c>
      <c r="K17" s="3">
        <v>4656100</v>
      </c>
      <c r="L17" s="3">
        <v>5059100</v>
      </c>
      <c r="M17" s="3">
        <v>6098100</v>
      </c>
      <c r="N17" s="3">
        <v>6028700</v>
      </c>
      <c r="O17" s="3">
        <v>5567500</v>
      </c>
      <c r="P17" s="3">
        <v>6494300</v>
      </c>
      <c r="Q17" s="3">
        <v>6468100</v>
      </c>
      <c r="R17" s="3">
        <v>7115400</v>
      </c>
      <c r="S17" s="3">
        <v>7568900</v>
      </c>
      <c r="T17" s="3">
        <v>8823700</v>
      </c>
      <c r="U17" s="3">
        <v>8983400</v>
      </c>
      <c r="V17" s="3">
        <v>9223100</v>
      </c>
      <c r="W17" s="3">
        <v>10401800</v>
      </c>
      <c r="X17" s="3">
        <v>11176800</v>
      </c>
      <c r="Y17" s="3">
        <v>12009000</v>
      </c>
      <c r="Z17" s="3">
        <v>13924500</v>
      </c>
      <c r="AA17" s="3">
        <v>15977200</v>
      </c>
      <c r="AB17" s="3">
        <v>17138800</v>
      </c>
      <c r="AC17" s="3">
        <v>12650200</v>
      </c>
      <c r="AD17" s="3">
        <v>12613600</v>
      </c>
      <c r="AE17" s="3">
        <v>8046800</v>
      </c>
      <c r="AF17" s="3">
        <v>9916365</v>
      </c>
      <c r="AG17" s="3">
        <v>12453812</v>
      </c>
      <c r="AH17" s="3">
        <v>12113452</v>
      </c>
      <c r="AI17" s="3">
        <v>12221066</v>
      </c>
      <c r="AJ17" s="3">
        <v>26780550</v>
      </c>
      <c r="AK17" s="3">
        <v>26835524</v>
      </c>
      <c r="AL17" s="3">
        <v>29867483</v>
      </c>
      <c r="AM17" s="3">
        <v>30405918</v>
      </c>
      <c r="AN17" s="3">
        <v>29766093</v>
      </c>
      <c r="AO17" s="3">
        <v>27421235</v>
      </c>
      <c r="AP17" s="3">
        <v>59384362</v>
      </c>
      <c r="AQ17" s="3">
        <v>70912258</v>
      </c>
      <c r="AR17" s="3">
        <v>79405800</v>
      </c>
      <c r="AS17" s="3">
        <v>81721356</v>
      </c>
      <c r="AT17" s="3">
        <v>87162636</v>
      </c>
      <c r="AU17" s="3">
        <v>88685767</v>
      </c>
      <c r="AV17" s="5">
        <f>SUM(B17:AU17)</f>
        <v>902036677</v>
      </c>
      <c r="AW17" s="5">
        <f>AVERAGE(B17:AU17)</f>
        <v>19609492.978260871</v>
      </c>
      <c r="AX17" s="5">
        <f>MIN(B17:AU17)</f>
        <v>826400</v>
      </c>
      <c r="AY17" s="7">
        <f>MAX(B17:AU17)</f>
        <v>88685767</v>
      </c>
      <c r="AZ17" s="12" t="str">
        <f>IF(AW17&gt;=10000000,"Greater or Equal","Smaller")</f>
        <v>Greater or Equal</v>
      </c>
      <c r="BA17" s="5" t="str">
        <f>VLOOKUP(Table1[[#This Row],[Average 1970-2015]],LabelsTable,2,TRUE)</f>
        <v>Large</v>
      </c>
    </row>
    <row r="18" spans="1:53" x14ac:dyDescent="0.2">
      <c r="A18" t="s">
        <v>56</v>
      </c>
      <c r="B18" s="3">
        <v>2966600</v>
      </c>
      <c r="C18" s="3">
        <v>3107300</v>
      </c>
      <c r="D18" s="3">
        <v>3962000</v>
      </c>
      <c r="E18" s="3">
        <v>4589600</v>
      </c>
      <c r="F18" s="3">
        <v>5501500</v>
      </c>
      <c r="G18" s="3">
        <v>6522900</v>
      </c>
      <c r="H18" s="3">
        <v>7675700</v>
      </c>
      <c r="I18" s="3">
        <v>8238200</v>
      </c>
      <c r="J18" s="3">
        <v>9387700</v>
      </c>
      <c r="K18" s="3">
        <v>11381500</v>
      </c>
      <c r="L18" s="3">
        <v>12889800</v>
      </c>
      <c r="M18" s="3">
        <v>13853300</v>
      </c>
      <c r="N18" s="3">
        <v>12777300</v>
      </c>
      <c r="O18" s="3">
        <v>13923500</v>
      </c>
      <c r="P18" s="3">
        <v>14440200</v>
      </c>
      <c r="Q18" s="3">
        <v>15364400</v>
      </c>
      <c r="R18" s="3">
        <v>13824500</v>
      </c>
      <c r="S18" s="3">
        <v>13504900</v>
      </c>
      <c r="T18" s="3">
        <v>11412300</v>
      </c>
      <c r="U18" s="3">
        <v>12689000</v>
      </c>
      <c r="V18" s="3">
        <v>14341300</v>
      </c>
      <c r="W18" s="3">
        <v>14901000</v>
      </c>
      <c r="X18" s="3">
        <v>15532200</v>
      </c>
      <c r="Y18" s="3">
        <v>16484800</v>
      </c>
      <c r="Z18" s="3">
        <v>18791400</v>
      </c>
      <c r="AA18" s="3">
        <v>14968800</v>
      </c>
      <c r="AB18" s="3">
        <v>14677700</v>
      </c>
      <c r="AC18" s="3">
        <v>17266500</v>
      </c>
      <c r="AD18" s="3">
        <v>17717400</v>
      </c>
      <c r="AE18" s="3">
        <v>20561100</v>
      </c>
      <c r="AF18" s="3">
        <v>20894205</v>
      </c>
      <c r="AG18" s="3">
        <v>20172824</v>
      </c>
      <c r="AH18" s="3">
        <v>19618662</v>
      </c>
      <c r="AI18" s="3">
        <v>20661206</v>
      </c>
      <c r="AJ18" s="3">
        <v>21167881</v>
      </c>
      <c r="AK18" s="3">
        <v>21857658</v>
      </c>
      <c r="AL18" s="3">
        <v>21243010</v>
      </c>
      <c r="AM18" s="3">
        <v>20952513</v>
      </c>
      <c r="AN18" s="3">
        <v>18825976</v>
      </c>
      <c r="AO18" s="3">
        <v>15728171</v>
      </c>
      <c r="AP18" s="3">
        <v>31269061</v>
      </c>
      <c r="AQ18" s="3">
        <v>29538937</v>
      </c>
      <c r="AR18" s="3">
        <v>32909409</v>
      </c>
      <c r="AS18" s="3">
        <v>35986502</v>
      </c>
      <c r="AT18" s="3">
        <v>39570522</v>
      </c>
      <c r="AU18" s="3">
        <v>45560063</v>
      </c>
      <c r="AV18" s="5">
        <f>SUM(B18:AU18)</f>
        <v>779211000</v>
      </c>
      <c r="AW18" s="5">
        <f>AVERAGE(B18:AU18)</f>
        <v>16939369.565217391</v>
      </c>
      <c r="AX18" s="5">
        <f>MIN(B18:AU18)</f>
        <v>2966600</v>
      </c>
      <c r="AY18" s="7">
        <f>MAX(B18:AU18)</f>
        <v>45560063</v>
      </c>
      <c r="AZ18" s="12" t="str">
        <f>IF(AW18&gt;=10000000,"Greater or Equal","Smaller")</f>
        <v>Greater or Equal</v>
      </c>
      <c r="BA18" s="5" t="str">
        <f>VLOOKUP(Table1[[#This Row],[Average 1970-2015]],LabelsTable,2,TRUE)</f>
        <v>Large</v>
      </c>
    </row>
    <row r="19" spans="1:53" x14ac:dyDescent="0.2">
      <c r="A19" t="s">
        <v>82</v>
      </c>
      <c r="B19" s="3">
        <v>1035700</v>
      </c>
      <c r="C19" s="3">
        <v>1476000</v>
      </c>
      <c r="D19" s="3">
        <v>1774500</v>
      </c>
      <c r="E19" s="3">
        <v>2222800</v>
      </c>
      <c r="F19" s="3">
        <v>1795100</v>
      </c>
      <c r="G19" s="3">
        <v>1777800</v>
      </c>
      <c r="H19" s="3">
        <v>2427300</v>
      </c>
      <c r="I19" s="3">
        <v>2751700</v>
      </c>
      <c r="J19" s="3">
        <v>2221500</v>
      </c>
      <c r="K19" s="3">
        <v>2458400</v>
      </c>
      <c r="L19" s="3">
        <v>1253700</v>
      </c>
      <c r="M19" s="3">
        <v>2071300</v>
      </c>
      <c r="N19" s="3">
        <v>2094600</v>
      </c>
      <c r="O19" s="3">
        <v>2233600</v>
      </c>
      <c r="P19" s="3">
        <v>2575400</v>
      </c>
      <c r="Q19" s="3">
        <v>2508000</v>
      </c>
      <c r="R19" s="3">
        <v>2721900</v>
      </c>
      <c r="S19" s="3">
        <v>3260900</v>
      </c>
      <c r="T19" s="3">
        <v>3497300</v>
      </c>
      <c r="U19" s="3">
        <v>3792300</v>
      </c>
      <c r="V19" s="3">
        <v>4337100</v>
      </c>
      <c r="W19" s="3">
        <v>3160000</v>
      </c>
      <c r="X19" s="3">
        <v>4958600</v>
      </c>
      <c r="Y19" s="3">
        <v>6076800</v>
      </c>
      <c r="Z19" s="3">
        <v>6871600</v>
      </c>
      <c r="AA19" s="3">
        <v>7749000</v>
      </c>
      <c r="AB19" s="3">
        <v>8463900</v>
      </c>
      <c r="AC19" s="3">
        <v>9379900</v>
      </c>
      <c r="AD19" s="3">
        <v>9949300</v>
      </c>
      <c r="AE19" s="3">
        <v>10097300</v>
      </c>
      <c r="AF19" s="3">
        <v>12187891</v>
      </c>
      <c r="AG19" s="3">
        <v>10603908</v>
      </c>
      <c r="AH19" s="3">
        <v>10686877</v>
      </c>
      <c r="AI19" s="3">
        <v>10745444</v>
      </c>
      <c r="AJ19" s="3">
        <v>14275835</v>
      </c>
      <c r="AK19" s="3">
        <v>16943828</v>
      </c>
      <c r="AL19" s="3">
        <v>19361415</v>
      </c>
      <c r="AM19" s="3">
        <v>22895275</v>
      </c>
      <c r="AN19" s="3">
        <v>25505092</v>
      </c>
      <c r="AO19" s="3">
        <v>31339441</v>
      </c>
      <c r="AP19" s="3">
        <v>45665249</v>
      </c>
      <c r="AQ19" s="3">
        <v>53500303</v>
      </c>
      <c r="AR19" s="3">
        <v>63350312</v>
      </c>
      <c r="AS19" s="3">
        <v>74413805</v>
      </c>
      <c r="AT19" s="3">
        <v>84574844</v>
      </c>
      <c r="AU19" s="3">
        <v>96604665</v>
      </c>
      <c r="AV19" s="5">
        <f>SUM(B19:AU19)</f>
        <v>709647484</v>
      </c>
      <c r="AW19" s="5">
        <f>AVERAGE(B19:AU19)</f>
        <v>15427119.217391305</v>
      </c>
      <c r="AX19" s="5">
        <f>MIN(B19:AU19)</f>
        <v>1035700</v>
      </c>
      <c r="AY19" s="7">
        <f>MAX(B19:AU19)</f>
        <v>96604665</v>
      </c>
      <c r="AZ19" s="12" t="str">
        <f>IF(AW19&gt;=10000000,"Greater or Equal","Smaller")</f>
        <v>Greater or Equal</v>
      </c>
      <c r="BA19" s="5" t="str">
        <f>VLOOKUP(Table1[[#This Row],[Average 1970-2015]],LabelsTable,2,TRUE)</f>
        <v>Large</v>
      </c>
    </row>
    <row r="20" spans="1:53" x14ac:dyDescent="0.2">
      <c r="A20" t="s">
        <v>5</v>
      </c>
      <c r="B20" s="3">
        <v>2881100</v>
      </c>
      <c r="C20" s="3">
        <v>3012300</v>
      </c>
      <c r="D20" s="3">
        <v>3275800</v>
      </c>
      <c r="E20" s="3">
        <v>3682400</v>
      </c>
      <c r="F20" s="3">
        <v>3627100</v>
      </c>
      <c r="G20" s="3">
        <v>3827700</v>
      </c>
      <c r="H20" s="3">
        <v>4080900</v>
      </c>
      <c r="I20" s="3">
        <v>4452000</v>
      </c>
      <c r="J20" s="3">
        <v>4718300</v>
      </c>
      <c r="K20" s="3">
        <v>4918900</v>
      </c>
      <c r="L20" s="3">
        <v>4983800</v>
      </c>
      <c r="M20" s="3">
        <v>5058000</v>
      </c>
      <c r="N20" s="3">
        <v>5201900</v>
      </c>
      <c r="O20" s="3">
        <v>5278900</v>
      </c>
      <c r="P20" s="3">
        <v>5654900</v>
      </c>
      <c r="Q20" s="3">
        <v>6027700</v>
      </c>
      <c r="R20" s="3">
        <v>6382000</v>
      </c>
      <c r="S20" s="3">
        <v>7403400</v>
      </c>
      <c r="T20" s="3">
        <v>7860100</v>
      </c>
      <c r="U20" s="3">
        <v>8253400</v>
      </c>
      <c r="V20" s="3">
        <v>8559400</v>
      </c>
      <c r="W20" s="3">
        <v>8893200</v>
      </c>
      <c r="X20" s="3">
        <v>10087800</v>
      </c>
      <c r="Y20" s="3">
        <v>11774600</v>
      </c>
      <c r="Z20" s="3">
        <v>12894800</v>
      </c>
      <c r="AA20" s="3">
        <v>16377900</v>
      </c>
      <c r="AB20" s="3">
        <v>17114300</v>
      </c>
      <c r="AC20" s="3">
        <v>17889900</v>
      </c>
      <c r="AD20" s="3">
        <v>18675500</v>
      </c>
      <c r="AE20" s="3">
        <v>19741200</v>
      </c>
      <c r="AF20" s="3">
        <v>20898713</v>
      </c>
      <c r="AG20" s="3">
        <v>20072980</v>
      </c>
      <c r="AH20" s="3">
        <v>22931166</v>
      </c>
      <c r="AI20" s="3">
        <v>23454932</v>
      </c>
      <c r="AJ20" s="3">
        <v>25595676</v>
      </c>
      <c r="AK20" s="3">
        <v>26132696</v>
      </c>
      <c r="AL20" s="3">
        <v>27454451</v>
      </c>
      <c r="AM20" s="3">
        <v>28857440</v>
      </c>
      <c r="AN20" s="3">
        <v>29601230</v>
      </c>
      <c r="AO20" s="3">
        <v>29108547</v>
      </c>
      <c r="AP20" s="3">
        <v>26979677</v>
      </c>
      <c r="AQ20" s="3">
        <v>29959476</v>
      </c>
      <c r="AR20" s="3">
        <v>31672224</v>
      </c>
      <c r="AS20" s="3">
        <v>33455251</v>
      </c>
      <c r="AT20" s="3">
        <v>33956338</v>
      </c>
      <c r="AU20" s="3">
        <v>34870205</v>
      </c>
      <c r="AV20" s="5">
        <f>SUM(B20:AU20)</f>
        <v>687590202</v>
      </c>
      <c r="AW20" s="5">
        <f>AVERAGE(B20:AU20)</f>
        <v>14947613.086956521</v>
      </c>
      <c r="AX20" s="5">
        <f>MIN(B20:AU20)</f>
        <v>2881100</v>
      </c>
      <c r="AY20" s="7">
        <f>MAX(B20:AU20)</f>
        <v>34870205</v>
      </c>
      <c r="AZ20" s="12" t="str">
        <f>IF(AW20&gt;=10000000,"Greater or Equal","Smaller")</f>
        <v>Greater or Equal</v>
      </c>
      <c r="BA20" s="5" t="str">
        <f>VLOOKUP(Table1[[#This Row],[Average 1970-2015]],LabelsTable,2,TRUE)</f>
        <v>Large</v>
      </c>
    </row>
    <row r="21" spans="1:53" x14ac:dyDescent="0.2">
      <c r="A21" t="s">
        <v>105</v>
      </c>
      <c r="B21" s="3">
        <v>748900</v>
      </c>
      <c r="C21" s="3">
        <v>875100</v>
      </c>
      <c r="D21" s="3">
        <v>1015600</v>
      </c>
      <c r="E21" s="3">
        <v>1864400</v>
      </c>
      <c r="F21" s="3">
        <v>2331900</v>
      </c>
      <c r="G21" s="3">
        <v>2503600</v>
      </c>
      <c r="H21" s="3">
        <v>2671000</v>
      </c>
      <c r="I21" s="3">
        <v>2864700</v>
      </c>
      <c r="J21" s="3">
        <v>3096000</v>
      </c>
      <c r="K21" s="3">
        <v>3489500</v>
      </c>
      <c r="L21" s="3">
        <v>4516400</v>
      </c>
      <c r="M21" s="3">
        <v>5347700</v>
      </c>
      <c r="N21" s="3">
        <v>5241700</v>
      </c>
      <c r="O21" s="3">
        <v>5360900</v>
      </c>
      <c r="P21" s="3">
        <v>5685400</v>
      </c>
      <c r="Q21" s="3">
        <v>5687000</v>
      </c>
      <c r="R21" s="3">
        <v>6310500</v>
      </c>
      <c r="S21" s="3">
        <v>7396100</v>
      </c>
      <c r="T21" s="3">
        <v>7683600</v>
      </c>
      <c r="U21" s="3">
        <v>8694600</v>
      </c>
      <c r="V21" s="3">
        <v>10241500</v>
      </c>
      <c r="W21" s="3">
        <v>11837400</v>
      </c>
      <c r="X21" s="3">
        <v>12756900</v>
      </c>
      <c r="Y21" s="3">
        <v>13101300</v>
      </c>
      <c r="Z21" s="3">
        <v>14249800</v>
      </c>
      <c r="AA21" s="3">
        <v>15417800</v>
      </c>
      <c r="AB21" s="3">
        <v>15117600</v>
      </c>
      <c r="AC21" s="3">
        <v>15591600</v>
      </c>
      <c r="AD21" s="3">
        <v>13654400</v>
      </c>
      <c r="AE21" s="3">
        <v>14984600</v>
      </c>
      <c r="AF21" s="3">
        <v>16560793</v>
      </c>
      <c r="AG21" s="3">
        <v>16107156</v>
      </c>
      <c r="AH21" s="3">
        <v>16281275</v>
      </c>
      <c r="AI21" s="3">
        <v>16704600</v>
      </c>
      <c r="AJ21" s="3">
        <v>19226564</v>
      </c>
      <c r="AK21" s="3">
        <v>20369086</v>
      </c>
      <c r="AL21" s="3">
        <v>17833364</v>
      </c>
      <c r="AM21" s="3">
        <v>21325754</v>
      </c>
      <c r="AN21" s="3">
        <v>22420870</v>
      </c>
      <c r="AO21" s="3">
        <v>23766316</v>
      </c>
      <c r="AP21" s="3">
        <v>34239014</v>
      </c>
      <c r="AQ21" s="3">
        <v>38218609</v>
      </c>
      <c r="AR21" s="3">
        <v>39165195</v>
      </c>
      <c r="AS21" s="3">
        <v>47995842</v>
      </c>
      <c r="AT21" s="3">
        <v>49674404</v>
      </c>
      <c r="AU21" s="3">
        <v>50347150</v>
      </c>
      <c r="AV21" s="5">
        <f>SUM(B21:AU21)</f>
        <v>670573492</v>
      </c>
      <c r="AW21" s="5">
        <f>AVERAGE(B21:AU21)</f>
        <v>14577684.608695652</v>
      </c>
      <c r="AX21" s="5">
        <f>MIN(B21:AU21)</f>
        <v>748900</v>
      </c>
      <c r="AY21" s="7">
        <f>MAX(B21:AU21)</f>
        <v>50347150</v>
      </c>
      <c r="AZ21" s="12" t="str">
        <f>IF(AW21&gt;=10000000,"Greater or Equal","Smaller")</f>
        <v>Greater or Equal</v>
      </c>
      <c r="BA21" s="5" t="str">
        <f>VLOOKUP(Table1[[#This Row],[Average 1970-2015]],LabelsTable,2,TRUE)</f>
        <v>Large</v>
      </c>
    </row>
    <row r="22" spans="1:53" x14ac:dyDescent="0.2">
      <c r="A22" t="s">
        <v>135</v>
      </c>
      <c r="B22" s="3">
        <v>764200</v>
      </c>
      <c r="C22" s="3">
        <v>713100</v>
      </c>
      <c r="D22" s="3">
        <v>785600</v>
      </c>
      <c r="E22" s="3">
        <v>1021000</v>
      </c>
      <c r="F22" s="3">
        <v>1261000</v>
      </c>
      <c r="G22" s="3">
        <v>1616500</v>
      </c>
      <c r="H22" s="3">
        <v>1633800</v>
      </c>
      <c r="I22" s="3">
        <v>1331500</v>
      </c>
      <c r="J22" s="3">
        <v>1773800</v>
      </c>
      <c r="K22" s="3">
        <v>2088900</v>
      </c>
      <c r="L22" s="3">
        <v>2459000</v>
      </c>
      <c r="M22" s="3">
        <v>2834600</v>
      </c>
      <c r="N22" s="3">
        <v>3154900</v>
      </c>
      <c r="O22" s="3">
        <v>3357000</v>
      </c>
      <c r="P22" s="3">
        <v>3671300</v>
      </c>
      <c r="Q22" s="3">
        <v>4065900</v>
      </c>
      <c r="R22" s="3">
        <v>4370000</v>
      </c>
      <c r="S22" s="3">
        <v>5179600</v>
      </c>
      <c r="T22" s="3">
        <v>6235900</v>
      </c>
      <c r="U22" s="3">
        <v>7364500</v>
      </c>
      <c r="V22" s="3">
        <v>8201400</v>
      </c>
      <c r="W22" s="3">
        <v>7708600</v>
      </c>
      <c r="X22" s="3">
        <v>8546800</v>
      </c>
      <c r="Y22" s="3">
        <v>10196900</v>
      </c>
      <c r="Z22" s="3">
        <v>11404700</v>
      </c>
      <c r="AA22" s="3">
        <v>12771400</v>
      </c>
      <c r="AB22" s="3">
        <v>14078300</v>
      </c>
      <c r="AC22" s="3">
        <v>14235800</v>
      </c>
      <c r="AD22" s="3">
        <v>15015400</v>
      </c>
      <c r="AE22" s="3">
        <v>15950500</v>
      </c>
      <c r="AF22" s="3">
        <v>17392091</v>
      </c>
      <c r="AG22" s="3">
        <v>17662418</v>
      </c>
      <c r="AH22" s="3">
        <v>18111892</v>
      </c>
      <c r="AI22" s="3">
        <v>16622502</v>
      </c>
      <c r="AJ22" s="3">
        <v>20342582</v>
      </c>
      <c r="AK22" s="3">
        <v>18902629</v>
      </c>
      <c r="AL22" s="3">
        <v>20102408</v>
      </c>
      <c r="AM22" s="3">
        <v>21191723</v>
      </c>
      <c r="AN22" s="3">
        <v>19993134</v>
      </c>
      <c r="AO22" s="3">
        <v>19618735</v>
      </c>
      <c r="AP22" s="3">
        <v>28780723</v>
      </c>
      <c r="AQ22" s="3">
        <v>31940492</v>
      </c>
      <c r="AR22" s="3">
        <v>36392469</v>
      </c>
      <c r="AS22" s="3">
        <v>43029151</v>
      </c>
      <c r="AT22" s="3">
        <v>45169728</v>
      </c>
      <c r="AU22" s="3">
        <v>54259630</v>
      </c>
      <c r="AV22" s="5">
        <f>SUM(B22:AU22)</f>
        <v>603304207</v>
      </c>
      <c r="AW22" s="5">
        <f>AVERAGE(B22:AU22)</f>
        <v>13115308.847826088</v>
      </c>
      <c r="AX22" s="5">
        <f>MIN(B22:AU22)</f>
        <v>713100</v>
      </c>
      <c r="AY22" s="7">
        <f>MAX(B22:AU22)</f>
        <v>54259630</v>
      </c>
      <c r="AZ22" s="12" t="str">
        <f>IF(AW22&gt;=10000000,"Greater or Equal","Smaller")</f>
        <v>Greater or Equal</v>
      </c>
      <c r="BA22" s="5" t="str">
        <f>VLOOKUP(Table1[[#This Row],[Average 1970-2015]],LabelsTable,2,TRUE)</f>
        <v>Large</v>
      </c>
    </row>
    <row r="23" spans="1:53" x14ac:dyDescent="0.2">
      <c r="A23" t="s">
        <v>110</v>
      </c>
      <c r="B23" s="3">
        <v>558000</v>
      </c>
      <c r="C23" s="3">
        <v>513600</v>
      </c>
      <c r="D23" s="3">
        <v>762000</v>
      </c>
      <c r="E23" s="3">
        <v>968300</v>
      </c>
      <c r="F23" s="3">
        <v>1282500</v>
      </c>
      <c r="G23" s="3">
        <v>1835700</v>
      </c>
      <c r="H23" s="3">
        <v>3268000</v>
      </c>
      <c r="I23" s="3">
        <v>4705100</v>
      </c>
      <c r="J23" s="3">
        <v>6268100</v>
      </c>
      <c r="K23" s="3">
        <v>7689200</v>
      </c>
      <c r="L23" s="3">
        <v>9241200</v>
      </c>
      <c r="M23" s="3">
        <v>9146900</v>
      </c>
      <c r="N23" s="3">
        <v>10151800</v>
      </c>
      <c r="O23" s="3">
        <v>10670300</v>
      </c>
      <c r="P23" s="3">
        <v>11365800</v>
      </c>
      <c r="Q23" s="3">
        <v>10795100</v>
      </c>
      <c r="R23" s="3">
        <v>9929400</v>
      </c>
      <c r="S23" s="3">
        <v>10258400</v>
      </c>
      <c r="T23" s="3">
        <v>9879600</v>
      </c>
      <c r="U23" s="3">
        <v>9988000</v>
      </c>
      <c r="V23" s="3">
        <v>10311500</v>
      </c>
      <c r="W23" s="3">
        <v>9409100</v>
      </c>
      <c r="X23" s="3">
        <v>11154800</v>
      </c>
      <c r="Y23" s="3">
        <v>11864300</v>
      </c>
      <c r="Z23" s="3">
        <v>12142300</v>
      </c>
      <c r="AA23" s="3">
        <v>11524200</v>
      </c>
      <c r="AB23" s="3">
        <v>11706300</v>
      </c>
      <c r="AC23" s="3">
        <v>11738200</v>
      </c>
      <c r="AD23" s="3">
        <v>11816200</v>
      </c>
      <c r="AE23" s="3">
        <v>12328500</v>
      </c>
      <c r="AF23" s="3">
        <v>12566492</v>
      </c>
      <c r="AG23" s="3">
        <v>12835735</v>
      </c>
      <c r="AH23" s="3">
        <v>13564300</v>
      </c>
      <c r="AI23" s="3">
        <v>13821729</v>
      </c>
      <c r="AJ23" s="3">
        <v>14942633</v>
      </c>
      <c r="AK23" s="3">
        <v>15933045</v>
      </c>
      <c r="AL23" s="3">
        <v>16830838</v>
      </c>
      <c r="AM23" s="3">
        <v>17141188</v>
      </c>
      <c r="AN23" s="3">
        <v>16708204</v>
      </c>
      <c r="AO23" s="3">
        <v>17508200</v>
      </c>
      <c r="AP23" s="3">
        <v>20323592</v>
      </c>
      <c r="AQ23" s="3">
        <v>23135735</v>
      </c>
      <c r="AR23" s="3">
        <v>26537661</v>
      </c>
      <c r="AS23" s="3">
        <v>28252104</v>
      </c>
      <c r="AT23" s="3">
        <v>32269452</v>
      </c>
      <c r="AU23" s="3">
        <v>32778828</v>
      </c>
      <c r="AV23" s="5">
        <f>SUM(B23:AU23)</f>
        <v>558422136</v>
      </c>
      <c r="AW23" s="5">
        <f>AVERAGE(B23:AU23)</f>
        <v>12139611.652173912</v>
      </c>
      <c r="AX23" s="5">
        <f>MIN(B23:AU23)</f>
        <v>513600</v>
      </c>
      <c r="AY23" s="7">
        <f>MAX(B23:AU23)</f>
        <v>32778828</v>
      </c>
      <c r="AZ23" s="12" t="str">
        <f>IF(AW23&gt;=10000000,"Greater or Equal","Smaller")</f>
        <v>Greater or Equal</v>
      </c>
      <c r="BA23" s="5" t="str">
        <f>VLOOKUP(Table1[[#This Row],[Average 1970-2015]],LabelsTable,2,TRUE)</f>
        <v>Large</v>
      </c>
    </row>
    <row r="24" spans="1:53" x14ac:dyDescent="0.2">
      <c r="A24" t="s">
        <v>122</v>
      </c>
      <c r="B24" s="3">
        <v>748900</v>
      </c>
      <c r="C24" s="3">
        <v>875100</v>
      </c>
      <c r="D24" s="3">
        <v>976100</v>
      </c>
      <c r="E24" s="3">
        <v>1248900</v>
      </c>
      <c r="F24" s="3">
        <v>1508500</v>
      </c>
      <c r="G24" s="3">
        <v>1814700</v>
      </c>
      <c r="H24" s="3">
        <v>2132100</v>
      </c>
      <c r="I24" s="3">
        <v>2497300</v>
      </c>
      <c r="J24" s="3">
        <v>2893200</v>
      </c>
      <c r="K24" s="3">
        <v>3377500</v>
      </c>
      <c r="L24" s="3">
        <v>3826900</v>
      </c>
      <c r="M24" s="3">
        <v>4405400</v>
      </c>
      <c r="N24" s="3">
        <v>4591500</v>
      </c>
      <c r="O24" s="3">
        <v>4531600</v>
      </c>
      <c r="P24" s="3">
        <v>4791800</v>
      </c>
      <c r="Q24" s="3">
        <v>4912300</v>
      </c>
      <c r="R24" s="3">
        <v>4990300</v>
      </c>
      <c r="S24" s="3">
        <v>5248400</v>
      </c>
      <c r="T24" s="3">
        <v>6046900</v>
      </c>
      <c r="U24" s="3">
        <v>6659900</v>
      </c>
      <c r="V24" s="3">
        <v>7046400</v>
      </c>
      <c r="W24" s="3">
        <v>7745500</v>
      </c>
      <c r="X24" s="3">
        <v>8477300</v>
      </c>
      <c r="Y24" s="3">
        <v>9271200</v>
      </c>
      <c r="Z24" s="3">
        <v>9929400</v>
      </c>
      <c r="AA24" s="3">
        <v>10779300</v>
      </c>
      <c r="AB24" s="3">
        <v>11840700</v>
      </c>
      <c r="AC24" s="3">
        <v>12980700</v>
      </c>
      <c r="AD24" s="3">
        <v>13331100</v>
      </c>
      <c r="AE24" s="3">
        <v>15282600</v>
      </c>
      <c r="AF24" s="3">
        <v>16704341</v>
      </c>
      <c r="AG24" s="3">
        <v>16373648</v>
      </c>
      <c r="AH24" s="3">
        <v>17256872</v>
      </c>
      <c r="AI24" s="3">
        <v>14172367</v>
      </c>
      <c r="AJ24" s="3">
        <v>16995621</v>
      </c>
      <c r="AK24" s="3">
        <v>17744017</v>
      </c>
      <c r="AL24" s="3">
        <v>19565884</v>
      </c>
      <c r="AM24" s="3">
        <v>20671341</v>
      </c>
      <c r="AN24" s="3">
        <v>21050204</v>
      </c>
      <c r="AO24" s="3">
        <v>18427473</v>
      </c>
      <c r="AP24" s="3">
        <v>24859825</v>
      </c>
      <c r="AQ24" s="3">
        <v>26509929</v>
      </c>
      <c r="AR24" s="3">
        <v>29138458</v>
      </c>
      <c r="AS24" s="3">
        <v>31729241</v>
      </c>
      <c r="AT24" s="3">
        <v>33356903</v>
      </c>
      <c r="AU24" s="3">
        <v>33290544</v>
      </c>
      <c r="AV24" s="5">
        <f>SUM(B24:AU24)</f>
        <v>532608168</v>
      </c>
      <c r="AW24" s="5">
        <f>AVERAGE(B24:AU24)</f>
        <v>11578438.434782609</v>
      </c>
      <c r="AX24" s="5">
        <f>MIN(B24:AU24)</f>
        <v>748900</v>
      </c>
      <c r="AY24" s="7">
        <f>MAX(B24:AU24)</f>
        <v>33356903</v>
      </c>
      <c r="AZ24" s="12" t="str">
        <f>IF(AW24&gt;=10000000,"Greater or Equal","Smaller")</f>
        <v>Greater or Equal</v>
      </c>
      <c r="BA24" s="5" t="str">
        <f>VLOOKUP(Table1[[#This Row],[Average 1970-2015]],LabelsTable,2,TRUE)</f>
        <v>Large</v>
      </c>
    </row>
    <row r="25" spans="1:53" x14ac:dyDescent="0.2">
      <c r="A25" t="s">
        <v>13</v>
      </c>
      <c r="B25" s="4" t="s">
        <v>185</v>
      </c>
      <c r="C25" s="4" t="s">
        <v>185</v>
      </c>
      <c r="D25" s="4" t="s">
        <v>185</v>
      </c>
      <c r="E25" s="4" t="s">
        <v>185</v>
      </c>
      <c r="F25" s="3">
        <v>127500</v>
      </c>
      <c r="G25" s="3">
        <v>173000</v>
      </c>
      <c r="H25" s="3">
        <v>240100</v>
      </c>
      <c r="I25" s="3">
        <v>299800</v>
      </c>
      <c r="J25" s="3">
        <v>374500</v>
      </c>
      <c r="K25" s="3">
        <v>456500</v>
      </c>
      <c r="L25" s="3">
        <v>521500</v>
      </c>
      <c r="M25" s="3">
        <v>577800</v>
      </c>
      <c r="N25" s="3">
        <v>569800</v>
      </c>
      <c r="O25" s="3">
        <v>601800</v>
      </c>
      <c r="P25" s="3">
        <v>674200</v>
      </c>
      <c r="Q25" s="3">
        <v>717500</v>
      </c>
      <c r="R25" s="3">
        <v>935200</v>
      </c>
      <c r="S25" s="3">
        <v>1093000</v>
      </c>
      <c r="T25" s="3">
        <v>1329500</v>
      </c>
      <c r="U25" s="3">
        <v>1481700</v>
      </c>
      <c r="V25" s="3">
        <v>1685900</v>
      </c>
      <c r="W25" s="3">
        <v>2041800</v>
      </c>
      <c r="X25" s="3">
        <v>2508800</v>
      </c>
      <c r="Y25" s="3">
        <v>2936300</v>
      </c>
      <c r="Z25" s="3">
        <v>3368700</v>
      </c>
      <c r="AA25" s="3">
        <v>3550500</v>
      </c>
      <c r="AB25" s="3">
        <v>4063500</v>
      </c>
      <c r="AC25" s="3">
        <v>4720400</v>
      </c>
      <c r="AD25" s="3">
        <v>5263700</v>
      </c>
      <c r="AE25" s="3">
        <v>5840300</v>
      </c>
      <c r="AF25" s="3">
        <v>6893085</v>
      </c>
      <c r="AG25" s="3">
        <v>7675845</v>
      </c>
      <c r="AH25" s="3">
        <v>9667005</v>
      </c>
      <c r="AI25" s="3">
        <v>11609840</v>
      </c>
      <c r="AJ25" s="3">
        <v>14314326</v>
      </c>
      <c r="AK25" s="4" t="s">
        <v>185</v>
      </c>
      <c r="AL25" s="4" t="s">
        <v>185</v>
      </c>
      <c r="AM25" s="4" t="s">
        <v>185</v>
      </c>
      <c r="AN25" s="4" t="s">
        <v>185</v>
      </c>
      <c r="AO25" s="3">
        <v>31761631</v>
      </c>
      <c r="AP25" s="3">
        <v>44948144</v>
      </c>
      <c r="AQ25" s="3">
        <v>50342892</v>
      </c>
      <c r="AR25" s="3">
        <v>59948767</v>
      </c>
      <c r="AS25" s="3">
        <v>68151865</v>
      </c>
      <c r="AT25" s="3">
        <v>75608196</v>
      </c>
      <c r="AU25" s="3">
        <v>84738480</v>
      </c>
      <c r="AV25" s="5">
        <f>SUM(B25:AU25)</f>
        <v>511813376</v>
      </c>
      <c r="AW25" s="5">
        <f>AVERAGE(B25:AU25)</f>
        <v>13468773.052631579</v>
      </c>
      <c r="AX25" s="5">
        <f>MIN(B25:AU25)</f>
        <v>127500</v>
      </c>
      <c r="AY25" s="7">
        <f>MAX(B25:AU25)</f>
        <v>84738480</v>
      </c>
      <c r="AZ25" s="12" t="str">
        <f>IF(AW25&gt;=10000000,"Greater or Equal","Smaller")</f>
        <v>Greater or Equal</v>
      </c>
      <c r="BA25" s="5" t="str">
        <f>VLOOKUP(Table1[[#This Row],[Average 1970-2015]],LabelsTable,2,TRUE)</f>
        <v>Large</v>
      </c>
    </row>
    <row r="26" spans="1:53" x14ac:dyDescent="0.2">
      <c r="A26" t="s">
        <v>47</v>
      </c>
      <c r="B26" s="3">
        <v>3397400</v>
      </c>
      <c r="C26" s="3">
        <v>3926200</v>
      </c>
      <c r="D26" s="3">
        <v>4054100</v>
      </c>
      <c r="E26" s="3">
        <v>4514400</v>
      </c>
      <c r="F26" s="3">
        <v>4575000</v>
      </c>
      <c r="G26" s="3">
        <v>4691800</v>
      </c>
      <c r="H26" s="3">
        <v>5084900</v>
      </c>
      <c r="I26" s="3">
        <v>5437100</v>
      </c>
      <c r="J26" s="3">
        <v>5686800</v>
      </c>
      <c r="K26" s="3">
        <v>5887400</v>
      </c>
      <c r="L26" s="3">
        <v>5930100</v>
      </c>
      <c r="M26" s="3">
        <v>6220600</v>
      </c>
      <c r="N26" s="3">
        <v>6252200</v>
      </c>
      <c r="O26" s="3">
        <v>6266800</v>
      </c>
      <c r="P26" s="3">
        <v>6254500</v>
      </c>
      <c r="Q26" s="3">
        <v>6506200</v>
      </c>
      <c r="R26" s="3">
        <v>6707800</v>
      </c>
      <c r="S26" s="3">
        <v>7213900</v>
      </c>
      <c r="T26" s="3">
        <v>7483500</v>
      </c>
      <c r="U26" s="3">
        <v>8229500</v>
      </c>
      <c r="V26" s="3">
        <v>8603400</v>
      </c>
      <c r="W26" s="3">
        <v>7973600</v>
      </c>
      <c r="X26" s="3">
        <v>8255700</v>
      </c>
      <c r="Y26" s="3">
        <v>9152000</v>
      </c>
      <c r="Z26" s="3">
        <v>9338200</v>
      </c>
      <c r="AA26" s="3">
        <v>9859000</v>
      </c>
      <c r="AB26" s="3">
        <v>10468300</v>
      </c>
      <c r="AC26" s="3">
        <v>12481600</v>
      </c>
      <c r="AD26" s="3">
        <v>14298900</v>
      </c>
      <c r="AE26" s="3">
        <v>16209000</v>
      </c>
      <c r="AF26" s="3">
        <v>17268093</v>
      </c>
      <c r="AG26" s="3">
        <v>16914823</v>
      </c>
      <c r="AH26" s="3">
        <v>13295500</v>
      </c>
      <c r="AI26" s="3">
        <v>10118096</v>
      </c>
      <c r="AJ26" s="3">
        <v>9287315</v>
      </c>
      <c r="AK26" s="3">
        <v>9662619</v>
      </c>
      <c r="AL26" s="3">
        <v>10647142</v>
      </c>
      <c r="AM26" s="3">
        <v>12298456</v>
      </c>
      <c r="AN26" s="3">
        <v>14352757</v>
      </c>
      <c r="AO26" s="3">
        <v>14701206</v>
      </c>
      <c r="AP26" s="3">
        <v>22146864</v>
      </c>
      <c r="AQ26" s="3">
        <v>24866065</v>
      </c>
      <c r="AR26" s="3">
        <v>26386307</v>
      </c>
      <c r="AS26" s="3">
        <v>27503416</v>
      </c>
      <c r="AT26" s="3">
        <v>27923164</v>
      </c>
      <c r="AU26" s="3">
        <v>26843991</v>
      </c>
      <c r="AV26" s="5">
        <f>SUM(B26:AU26)</f>
        <v>505175714</v>
      </c>
      <c r="AW26" s="5">
        <f>AVERAGE(B26:AU26)</f>
        <v>10982080.739130436</v>
      </c>
      <c r="AX26" s="5">
        <f>MIN(B26:AU26)</f>
        <v>3397400</v>
      </c>
      <c r="AY26" s="7">
        <f>MAX(B26:AU26)</f>
        <v>27923164</v>
      </c>
      <c r="AZ26" s="12" t="str">
        <f>IF(AW26&gt;=10000000,"Greater or Equal","Smaller")</f>
        <v>Greater or Equal</v>
      </c>
      <c r="BA26" s="5" t="str">
        <f>VLOOKUP(Table1[[#This Row],[Average 1970-2015]],LabelsTable,2,TRUE)</f>
        <v>Large</v>
      </c>
    </row>
    <row r="27" spans="1:53" x14ac:dyDescent="0.2">
      <c r="A27" t="s">
        <v>136</v>
      </c>
      <c r="B27" s="3">
        <v>3010200</v>
      </c>
      <c r="C27" s="3">
        <v>2959700</v>
      </c>
      <c r="D27" s="3">
        <v>2963600</v>
      </c>
      <c r="E27" s="3">
        <v>3147300</v>
      </c>
      <c r="F27" s="3">
        <v>3118000</v>
      </c>
      <c r="G27" s="3">
        <v>3376100</v>
      </c>
      <c r="H27" s="3">
        <v>3730000</v>
      </c>
      <c r="I27" s="3">
        <v>4117300</v>
      </c>
      <c r="J27" s="3">
        <v>4747100</v>
      </c>
      <c r="K27" s="3">
        <v>5052400</v>
      </c>
      <c r="L27" s="3">
        <v>4808200</v>
      </c>
      <c r="M27" s="3">
        <v>4570100</v>
      </c>
      <c r="N27" s="3">
        <v>6701500</v>
      </c>
      <c r="O27" s="3">
        <v>6583900</v>
      </c>
      <c r="P27" s="3">
        <v>5737400</v>
      </c>
      <c r="Q27" s="3">
        <v>5737300</v>
      </c>
      <c r="R27" s="3">
        <v>5731300</v>
      </c>
      <c r="S27" s="3">
        <v>5598500</v>
      </c>
      <c r="T27" s="3">
        <v>5460000</v>
      </c>
      <c r="U27" s="3">
        <v>5565100</v>
      </c>
      <c r="V27" s="3">
        <v>5266700</v>
      </c>
      <c r="W27" s="3">
        <v>5539900</v>
      </c>
      <c r="X27" s="3">
        <v>6232100</v>
      </c>
      <c r="Y27" s="3">
        <v>6930200</v>
      </c>
      <c r="Z27" s="3">
        <v>7686500</v>
      </c>
      <c r="AA27" s="3">
        <v>7863300</v>
      </c>
      <c r="AB27" s="3">
        <v>8342100</v>
      </c>
      <c r="AC27" s="3">
        <v>9188900</v>
      </c>
      <c r="AD27" s="3">
        <v>9289700</v>
      </c>
      <c r="AE27" s="3">
        <v>8619200</v>
      </c>
      <c r="AF27" s="3">
        <v>8568734</v>
      </c>
      <c r="AG27" s="3">
        <v>9604390</v>
      </c>
      <c r="AH27" s="3">
        <v>9424850</v>
      </c>
      <c r="AI27" s="3">
        <v>9142585</v>
      </c>
      <c r="AJ27" s="3">
        <v>8829094</v>
      </c>
      <c r="AK27" s="3">
        <v>9984424</v>
      </c>
      <c r="AL27" s="3">
        <v>10616356</v>
      </c>
      <c r="AM27" s="3">
        <v>11630594</v>
      </c>
      <c r="AN27" s="3">
        <v>12338706</v>
      </c>
      <c r="AO27" s="3">
        <v>12115330</v>
      </c>
      <c r="AP27" s="3">
        <v>16932435</v>
      </c>
      <c r="AQ27" s="3">
        <v>18768535</v>
      </c>
      <c r="AR27" s="3">
        <v>22012459</v>
      </c>
      <c r="AS27" s="3">
        <v>26929238</v>
      </c>
      <c r="AT27" s="3">
        <v>28788592</v>
      </c>
      <c r="AU27" s="3">
        <v>30742928</v>
      </c>
      <c r="AV27" s="5">
        <f>SUM(B27:AU27)</f>
        <v>414102850</v>
      </c>
      <c r="AW27" s="5">
        <f>AVERAGE(B27:AU27)</f>
        <v>9002235.8695652168</v>
      </c>
      <c r="AX27" s="5">
        <f>MIN(B27:AU27)</f>
        <v>2959700</v>
      </c>
      <c r="AY27" s="7">
        <f>MAX(B27:AU27)</f>
        <v>30742928</v>
      </c>
      <c r="AZ27" s="12" t="str">
        <f>IF(AW27&gt;=10000000,"Greater or Equal","Smaller")</f>
        <v>Smaller</v>
      </c>
      <c r="BA27" s="5" t="str">
        <f>VLOOKUP(Table1[[#This Row],[Average 1970-2015]],LabelsTable,2,TRUE)</f>
        <v>Neither Small or Large</v>
      </c>
    </row>
    <row r="28" spans="1:53" x14ac:dyDescent="0.2">
      <c r="A28" t="s">
        <v>66</v>
      </c>
      <c r="B28" s="3">
        <v>2369000</v>
      </c>
      <c r="C28" s="3">
        <v>2070900</v>
      </c>
      <c r="D28" s="3">
        <v>2123900</v>
      </c>
      <c r="E28" s="3">
        <v>2349600</v>
      </c>
      <c r="F28" s="3">
        <v>2525100</v>
      </c>
      <c r="G28" s="3">
        <v>2758400</v>
      </c>
      <c r="H28" s="3">
        <v>2815700</v>
      </c>
      <c r="I28" s="3">
        <v>3021100</v>
      </c>
      <c r="J28" s="3">
        <v>3411600</v>
      </c>
      <c r="K28" s="3">
        <v>3474900</v>
      </c>
      <c r="L28" s="3">
        <v>3245600</v>
      </c>
      <c r="M28" s="3">
        <v>3542700</v>
      </c>
      <c r="N28" s="3">
        <v>3866900</v>
      </c>
      <c r="O28" s="3">
        <v>4319800</v>
      </c>
      <c r="P28" s="3">
        <v>4394000</v>
      </c>
      <c r="Q28" s="3">
        <v>4610400</v>
      </c>
      <c r="R28" s="3">
        <v>4879600</v>
      </c>
      <c r="S28" s="3">
        <v>5247300</v>
      </c>
      <c r="T28" s="3">
        <v>5719500</v>
      </c>
      <c r="U28" s="3">
        <v>5715200</v>
      </c>
      <c r="V28" s="3">
        <v>5638700</v>
      </c>
      <c r="W28" s="3">
        <v>5438100</v>
      </c>
      <c r="X28" s="3">
        <v>6136500</v>
      </c>
      <c r="Y28" s="3">
        <v>6526200</v>
      </c>
      <c r="Z28" s="3">
        <v>6851500</v>
      </c>
      <c r="AA28" s="3">
        <v>7179600</v>
      </c>
      <c r="AB28" s="3">
        <v>7263100</v>
      </c>
      <c r="AC28" s="3">
        <v>7474600</v>
      </c>
      <c r="AD28" s="3">
        <v>6731600</v>
      </c>
      <c r="AE28" s="3">
        <v>5024000</v>
      </c>
      <c r="AF28" s="3">
        <v>5756288</v>
      </c>
      <c r="AG28" s="3">
        <v>6416383</v>
      </c>
      <c r="AH28" s="3">
        <v>6449022</v>
      </c>
      <c r="AI28" s="3">
        <v>6457529</v>
      </c>
      <c r="AJ28" s="3">
        <v>7387965</v>
      </c>
      <c r="AK28" s="3">
        <v>8056829</v>
      </c>
      <c r="AL28" s="3">
        <v>8304634</v>
      </c>
      <c r="AM28" s="3">
        <v>8818150</v>
      </c>
      <c r="AN28" s="3">
        <v>9508389</v>
      </c>
      <c r="AO28" s="3">
        <v>10480898</v>
      </c>
      <c r="AP28" s="3">
        <v>22575356</v>
      </c>
      <c r="AQ28" s="3">
        <v>26326621</v>
      </c>
      <c r="AR28" s="3">
        <v>28540727</v>
      </c>
      <c r="AS28" s="3">
        <v>25540880</v>
      </c>
      <c r="AT28" s="3">
        <v>29666628</v>
      </c>
      <c r="AU28" s="3">
        <v>32230987</v>
      </c>
      <c r="AV28" s="5">
        <f>SUM(B28:AU28)</f>
        <v>379242386</v>
      </c>
      <c r="AW28" s="5">
        <f>AVERAGE(B28:AU28)</f>
        <v>8244399.6956521738</v>
      </c>
      <c r="AX28" s="5">
        <f>MIN(B28:AU28)</f>
        <v>2070900</v>
      </c>
      <c r="AY28" s="7">
        <f>MAX(B28:AU28)</f>
        <v>32230987</v>
      </c>
      <c r="AZ28" s="12" t="str">
        <f>IF(AW28&gt;=10000000,"Greater or Equal","Smaller")</f>
        <v>Smaller</v>
      </c>
      <c r="BA28" s="5" t="str">
        <f>VLOOKUP(Table1[[#This Row],[Average 1970-2015]],LabelsTable,2,TRUE)</f>
        <v>Neither Small or Large</v>
      </c>
    </row>
    <row r="29" spans="1:53" x14ac:dyDescent="0.2">
      <c r="A29" t="s">
        <v>94</v>
      </c>
      <c r="B29" s="3">
        <v>715600</v>
      </c>
      <c r="C29" s="3">
        <v>761400</v>
      </c>
      <c r="D29" s="3">
        <v>894800</v>
      </c>
      <c r="E29" s="3">
        <v>1141600</v>
      </c>
      <c r="F29" s="3">
        <v>1361900</v>
      </c>
      <c r="G29" s="3">
        <v>1949400</v>
      </c>
      <c r="H29" s="3">
        <v>2499100</v>
      </c>
      <c r="I29" s="3">
        <v>3005400</v>
      </c>
      <c r="J29" s="3">
        <v>3333500</v>
      </c>
      <c r="K29" s="3">
        <v>2168700</v>
      </c>
      <c r="L29" s="3">
        <v>1998100</v>
      </c>
      <c r="M29" s="3">
        <v>1539700</v>
      </c>
      <c r="N29" s="3">
        <v>2127800</v>
      </c>
      <c r="O29" s="3">
        <v>3190900</v>
      </c>
      <c r="P29" s="3">
        <v>4087800</v>
      </c>
      <c r="Q29" s="3">
        <v>3422000</v>
      </c>
      <c r="R29" s="3">
        <v>4670600</v>
      </c>
      <c r="S29" s="3">
        <v>4846900</v>
      </c>
      <c r="T29" s="3">
        <v>4486800</v>
      </c>
      <c r="U29" s="3">
        <v>4882600</v>
      </c>
      <c r="V29" s="3">
        <v>5632600</v>
      </c>
      <c r="W29" s="3">
        <v>5537500</v>
      </c>
      <c r="X29" s="3">
        <v>4895600</v>
      </c>
      <c r="Y29" s="3">
        <v>5351800</v>
      </c>
      <c r="Z29" s="3">
        <v>5803500</v>
      </c>
      <c r="AA29" s="3">
        <v>6290600</v>
      </c>
      <c r="AB29" s="3">
        <v>7609600</v>
      </c>
      <c r="AC29" s="3">
        <v>9804100</v>
      </c>
      <c r="AD29" s="3">
        <v>9200400</v>
      </c>
      <c r="AE29" s="3">
        <v>8277300</v>
      </c>
      <c r="AF29" s="3">
        <v>8722145</v>
      </c>
      <c r="AG29" s="3">
        <v>16485326</v>
      </c>
      <c r="AH29" s="3">
        <v>9891522</v>
      </c>
      <c r="AI29" s="3">
        <v>16301238</v>
      </c>
      <c r="AJ29" s="3">
        <v>11877705</v>
      </c>
      <c r="AK29" s="3">
        <v>12708354</v>
      </c>
      <c r="AL29" s="3">
        <v>13623038</v>
      </c>
      <c r="AM29" s="3">
        <v>13915755</v>
      </c>
      <c r="AN29" s="3">
        <v>12029236</v>
      </c>
      <c r="AO29" s="3">
        <v>13052716</v>
      </c>
      <c r="AP29" s="3">
        <v>18760850</v>
      </c>
      <c r="AQ29" s="3">
        <v>19113946</v>
      </c>
      <c r="AR29" s="3">
        <v>17687479</v>
      </c>
      <c r="AS29" s="3">
        <v>16580818</v>
      </c>
      <c r="AT29" s="3">
        <v>16503259</v>
      </c>
      <c r="AU29" s="3">
        <v>15003958</v>
      </c>
      <c r="AV29" s="5">
        <f>SUM(B29:AU29)</f>
        <v>353744945</v>
      </c>
      <c r="AW29" s="5">
        <f>AVERAGE(B29:AU29)</f>
        <v>7690107.5</v>
      </c>
      <c r="AX29" s="5">
        <f>MIN(B29:AU29)</f>
        <v>715600</v>
      </c>
      <c r="AY29" s="7">
        <f>MAX(B29:AU29)</f>
        <v>19113946</v>
      </c>
      <c r="AZ29" s="12" t="str">
        <f>IF(AW29&gt;=10000000,"Greater or Equal","Smaller")</f>
        <v>Smaller</v>
      </c>
      <c r="BA29" s="5" t="str">
        <f>VLOOKUP(Table1[[#This Row],[Average 1970-2015]],LabelsTable,2,TRUE)</f>
        <v>Neither Small or Large</v>
      </c>
    </row>
    <row r="30" spans="1:53" x14ac:dyDescent="0.2">
      <c r="A30" t="s">
        <v>137</v>
      </c>
      <c r="B30" s="3">
        <v>1862000</v>
      </c>
      <c r="C30" s="3">
        <v>1923800</v>
      </c>
      <c r="D30" s="3">
        <v>2084300</v>
      </c>
      <c r="E30" s="3">
        <v>2544400</v>
      </c>
      <c r="F30" s="3">
        <v>2961300</v>
      </c>
      <c r="G30" s="3">
        <v>3047400</v>
      </c>
      <c r="H30" s="3">
        <v>3023200</v>
      </c>
      <c r="I30" s="3">
        <v>3198500</v>
      </c>
      <c r="J30" s="3">
        <v>3399500</v>
      </c>
      <c r="K30" s="3">
        <v>3807300</v>
      </c>
      <c r="L30" s="3">
        <v>3497500</v>
      </c>
      <c r="M30" s="3">
        <v>3316100</v>
      </c>
      <c r="N30" s="3">
        <v>3073900</v>
      </c>
      <c r="O30" s="3">
        <v>3222000</v>
      </c>
      <c r="P30" s="3">
        <v>3764900</v>
      </c>
      <c r="Q30" s="3">
        <v>4158600</v>
      </c>
      <c r="R30" s="3">
        <v>4527300</v>
      </c>
      <c r="S30" s="3">
        <v>4812300</v>
      </c>
      <c r="T30" s="3">
        <v>5093600</v>
      </c>
      <c r="U30" s="3">
        <v>5723500</v>
      </c>
      <c r="V30" s="3">
        <v>5865600</v>
      </c>
      <c r="W30" s="3">
        <v>5370800</v>
      </c>
      <c r="X30" s="3">
        <v>5784400</v>
      </c>
      <c r="Y30" s="3">
        <v>6290800</v>
      </c>
      <c r="Z30" s="3">
        <v>7716100</v>
      </c>
      <c r="AA30" s="3">
        <v>7676600</v>
      </c>
      <c r="AB30" s="3">
        <v>9597000</v>
      </c>
      <c r="AC30" s="3">
        <v>9435400</v>
      </c>
      <c r="AD30" s="3">
        <v>8654900</v>
      </c>
      <c r="AE30" s="3">
        <v>9565600</v>
      </c>
      <c r="AF30" s="3">
        <v>10781314</v>
      </c>
      <c r="AG30" s="3">
        <v>11467023</v>
      </c>
      <c r="AH30" s="3">
        <v>11285424</v>
      </c>
      <c r="AI30" s="3">
        <v>12259437</v>
      </c>
      <c r="AJ30" s="3">
        <v>11305401</v>
      </c>
      <c r="AK30" s="3">
        <v>11951935</v>
      </c>
      <c r="AL30" s="3">
        <v>12382205</v>
      </c>
      <c r="AM30" s="3">
        <v>12545766</v>
      </c>
      <c r="AN30" s="3">
        <v>12950904</v>
      </c>
      <c r="AO30" s="3">
        <v>12104116</v>
      </c>
      <c r="AP30" s="3">
        <v>13295185</v>
      </c>
      <c r="AQ30" s="3">
        <v>13747024</v>
      </c>
      <c r="AR30" s="3">
        <v>13937354</v>
      </c>
      <c r="AS30" s="3">
        <v>14434056</v>
      </c>
      <c r="AT30" s="3">
        <v>14731136</v>
      </c>
      <c r="AU30" s="3">
        <v>15304409</v>
      </c>
      <c r="AV30" s="5">
        <f>SUM(B30:AU30)</f>
        <v>349481289</v>
      </c>
      <c r="AW30" s="5">
        <f>AVERAGE(B30:AU30)</f>
        <v>7597419.3260869561</v>
      </c>
      <c r="AX30" s="5">
        <f>MIN(B30:AU30)</f>
        <v>1862000</v>
      </c>
      <c r="AY30" s="7">
        <f>MAX(B30:AU30)</f>
        <v>15304409</v>
      </c>
      <c r="AZ30" s="12" t="str">
        <f>IF(AW30&gt;=10000000,"Greater or Equal","Smaller")</f>
        <v>Smaller</v>
      </c>
      <c r="BA30" s="5" t="str">
        <f>VLOOKUP(Table1[[#This Row],[Average 1970-2015]],LabelsTable,2,TRUE)</f>
        <v>Neither Small or Large</v>
      </c>
    </row>
    <row r="31" spans="1:53" x14ac:dyDescent="0.2">
      <c r="A31" t="s">
        <v>114</v>
      </c>
      <c r="B31" s="3">
        <v>1519000</v>
      </c>
      <c r="C31" s="3">
        <v>1659500</v>
      </c>
      <c r="D31" s="3">
        <v>1868100</v>
      </c>
      <c r="E31" s="3">
        <v>2313800</v>
      </c>
      <c r="F31" s="3">
        <v>2763600</v>
      </c>
      <c r="G31" s="3">
        <v>2936400</v>
      </c>
      <c r="H31" s="3">
        <v>2998800</v>
      </c>
      <c r="I31" s="3">
        <v>3076800</v>
      </c>
      <c r="J31" s="3">
        <v>3211200</v>
      </c>
      <c r="K31" s="3">
        <v>3783700</v>
      </c>
      <c r="L31" s="3">
        <v>4116000</v>
      </c>
      <c r="M31" s="3">
        <v>4159800</v>
      </c>
      <c r="N31" s="3">
        <v>4091200</v>
      </c>
      <c r="O31" s="3">
        <v>3951800</v>
      </c>
      <c r="P31" s="3">
        <v>4461400</v>
      </c>
      <c r="Q31" s="3">
        <v>4337300</v>
      </c>
      <c r="R31" s="3">
        <v>3825000</v>
      </c>
      <c r="S31" s="3">
        <v>4386900</v>
      </c>
      <c r="T31" s="3">
        <v>5125900</v>
      </c>
      <c r="U31" s="3">
        <v>5641500</v>
      </c>
      <c r="V31" s="3">
        <v>5364900</v>
      </c>
      <c r="W31" s="3">
        <v>4818600</v>
      </c>
      <c r="X31" s="3">
        <v>4685000</v>
      </c>
      <c r="Y31" s="3">
        <v>5581500</v>
      </c>
      <c r="Z31" s="3">
        <v>5801600</v>
      </c>
      <c r="AA31" s="3">
        <v>6395500</v>
      </c>
      <c r="AB31" s="3">
        <v>7183100</v>
      </c>
      <c r="AC31" s="3">
        <v>7274200</v>
      </c>
      <c r="AD31" s="3">
        <v>6479500</v>
      </c>
      <c r="AE31" s="3">
        <v>7403800</v>
      </c>
      <c r="AF31" s="3">
        <v>8000757</v>
      </c>
      <c r="AG31" s="3">
        <v>7948374</v>
      </c>
      <c r="AH31" s="3">
        <v>8052660</v>
      </c>
      <c r="AI31" s="3">
        <v>9159815</v>
      </c>
      <c r="AJ31" s="3">
        <v>9878598</v>
      </c>
      <c r="AK31" s="3">
        <v>11844657</v>
      </c>
      <c r="AL31" s="3">
        <v>12932671</v>
      </c>
      <c r="AM31" s="3">
        <v>12870324</v>
      </c>
      <c r="AN31" s="3">
        <v>13135437</v>
      </c>
      <c r="AO31" s="3">
        <v>12503629</v>
      </c>
      <c r="AP31" s="3">
        <v>15781210</v>
      </c>
      <c r="AQ31" s="3">
        <v>16407785</v>
      </c>
      <c r="AR31" s="3">
        <v>17571565</v>
      </c>
      <c r="AS31" s="3">
        <v>16311250</v>
      </c>
      <c r="AT31" s="3">
        <v>16948560</v>
      </c>
      <c r="AU31" s="3">
        <v>17188888</v>
      </c>
      <c r="AV31" s="5">
        <f>SUM(B31:AU31)</f>
        <v>337751580</v>
      </c>
      <c r="AW31" s="5">
        <f>AVERAGE(B31:AU31)</f>
        <v>7342425.6521739131</v>
      </c>
      <c r="AX31" s="5">
        <f>MIN(B31:AU31)</f>
        <v>1519000</v>
      </c>
      <c r="AY31" s="7">
        <f>MAX(B31:AU31)</f>
        <v>17571565</v>
      </c>
      <c r="AZ31" s="12" t="str">
        <f>IF(AW31&gt;=10000000,"Greater or Equal","Smaller")</f>
        <v>Smaller</v>
      </c>
      <c r="BA31" s="5" t="str">
        <f>VLOOKUP(Table1[[#This Row],[Average 1970-2015]],LabelsTable,2,TRUE)</f>
        <v>Neither Small or Large</v>
      </c>
    </row>
    <row r="32" spans="1:53" x14ac:dyDescent="0.2">
      <c r="A32" t="s">
        <v>165</v>
      </c>
      <c r="B32" s="3">
        <v>1614700</v>
      </c>
      <c r="C32" s="3">
        <v>2021400</v>
      </c>
      <c r="D32" s="3">
        <v>2412600</v>
      </c>
      <c r="E32" s="3">
        <v>2802600</v>
      </c>
      <c r="F32" s="3">
        <v>2304600</v>
      </c>
      <c r="G32" s="3">
        <v>2832600</v>
      </c>
      <c r="H32" s="3">
        <v>3541000</v>
      </c>
      <c r="I32" s="3">
        <v>3883900</v>
      </c>
      <c r="J32" s="3">
        <v>4670500</v>
      </c>
      <c r="K32" s="3">
        <v>5021100</v>
      </c>
      <c r="L32" s="3">
        <v>4891300</v>
      </c>
      <c r="M32" s="3">
        <v>4900700</v>
      </c>
      <c r="N32" s="3">
        <v>5633900</v>
      </c>
      <c r="O32" s="3">
        <v>5811800</v>
      </c>
      <c r="P32" s="3">
        <v>6878400</v>
      </c>
      <c r="Q32" s="3">
        <v>7456600</v>
      </c>
      <c r="R32" s="3">
        <v>6479500</v>
      </c>
      <c r="S32" s="3">
        <v>6567600</v>
      </c>
      <c r="T32" s="3">
        <v>6659700</v>
      </c>
      <c r="U32" s="3">
        <v>6632000</v>
      </c>
      <c r="V32" s="3">
        <v>6134600</v>
      </c>
      <c r="W32" s="3">
        <v>4937000</v>
      </c>
      <c r="X32" s="3">
        <v>5465500</v>
      </c>
      <c r="Y32" s="3">
        <v>5478100</v>
      </c>
      <c r="Z32" s="3">
        <v>5812900</v>
      </c>
      <c r="AA32" s="3">
        <v>6006000</v>
      </c>
      <c r="AB32" s="3">
        <v>6396000</v>
      </c>
      <c r="AC32" s="3">
        <v>7060800</v>
      </c>
      <c r="AD32" s="3">
        <v>6403400</v>
      </c>
      <c r="AE32" s="3">
        <v>6590700</v>
      </c>
      <c r="AF32" s="3">
        <v>7937434</v>
      </c>
      <c r="AG32" s="3">
        <v>8430333</v>
      </c>
      <c r="AH32" s="3">
        <v>7579225</v>
      </c>
      <c r="AI32" s="3">
        <v>7518932</v>
      </c>
      <c r="AJ32" s="3">
        <v>9276954</v>
      </c>
      <c r="AK32" s="3">
        <v>9452219</v>
      </c>
      <c r="AL32" s="3">
        <v>9481314</v>
      </c>
      <c r="AM32" s="3">
        <v>10206223</v>
      </c>
      <c r="AN32" s="3">
        <v>9442743</v>
      </c>
      <c r="AO32" s="3">
        <v>8795133</v>
      </c>
      <c r="AP32" s="3">
        <v>10352658</v>
      </c>
      <c r="AQ32" s="3">
        <v>9569211</v>
      </c>
      <c r="AR32" s="3">
        <v>8785275</v>
      </c>
      <c r="AS32" s="3">
        <v>8761116</v>
      </c>
      <c r="AT32" s="3">
        <v>11152236</v>
      </c>
      <c r="AU32" s="3">
        <v>12583541</v>
      </c>
      <c r="AV32" s="5">
        <f>SUM(B32:AU32)</f>
        <v>302626047</v>
      </c>
      <c r="AW32" s="5">
        <f>AVERAGE(B32:AU32)</f>
        <v>6578827.1086956523</v>
      </c>
      <c r="AX32" s="5">
        <f>MIN(B32:AU32)</f>
        <v>1614700</v>
      </c>
      <c r="AY32" s="7">
        <f>MAX(B32:AU32)</f>
        <v>12583541</v>
      </c>
      <c r="AZ32" s="12" t="str">
        <f>IF(AW32&gt;=10000000,"Greater or Equal","Smaller")</f>
        <v>Smaller</v>
      </c>
      <c r="BA32" s="5" t="str">
        <f>VLOOKUP(Table1[[#This Row],[Average 1970-2015]],LabelsTable,2,TRUE)</f>
        <v>Neither Small or Large</v>
      </c>
    </row>
    <row r="33" spans="1:53" x14ac:dyDescent="0.2">
      <c r="A33" t="s">
        <v>162</v>
      </c>
      <c r="B33" s="3">
        <v>2412300</v>
      </c>
      <c r="C33" s="3">
        <v>2791600</v>
      </c>
      <c r="D33" s="3">
        <v>3101600</v>
      </c>
      <c r="E33" s="3">
        <v>3342600</v>
      </c>
      <c r="F33" s="3">
        <v>3367500</v>
      </c>
      <c r="G33" s="3">
        <v>3530400</v>
      </c>
      <c r="H33" s="3">
        <v>3853500</v>
      </c>
      <c r="I33" s="3">
        <v>4192500</v>
      </c>
      <c r="J33" s="3">
        <v>4487400</v>
      </c>
      <c r="K33" s="3">
        <v>4866900</v>
      </c>
      <c r="L33" s="3">
        <v>4804400</v>
      </c>
      <c r="M33" s="3">
        <v>4979400</v>
      </c>
      <c r="N33" s="3">
        <v>5210400</v>
      </c>
      <c r="O33" s="3">
        <v>5610800</v>
      </c>
      <c r="P33" s="3">
        <v>6113900</v>
      </c>
      <c r="Q33" s="3">
        <v>6799700</v>
      </c>
      <c r="R33" s="3">
        <v>7485200</v>
      </c>
      <c r="S33" s="3">
        <v>8146000</v>
      </c>
      <c r="T33" s="3">
        <v>8261000</v>
      </c>
      <c r="U33" s="3">
        <v>8300000</v>
      </c>
      <c r="V33" s="3">
        <v>8928500</v>
      </c>
      <c r="W33" s="3">
        <v>8857300</v>
      </c>
      <c r="X33" s="3">
        <v>9661200</v>
      </c>
      <c r="Y33" s="3">
        <v>10383600</v>
      </c>
      <c r="Z33" s="3">
        <v>11133100</v>
      </c>
      <c r="AA33" s="3">
        <v>11695500</v>
      </c>
      <c r="AB33" s="3">
        <v>12727300</v>
      </c>
      <c r="AC33" s="3">
        <v>13759000</v>
      </c>
      <c r="AD33" s="3">
        <v>14291500</v>
      </c>
      <c r="AE33" s="3">
        <v>15009600</v>
      </c>
      <c r="AF33" s="3">
        <v>15182305</v>
      </c>
      <c r="AG33" s="3">
        <v>14556181</v>
      </c>
      <c r="AH33" s="3">
        <v>13699204</v>
      </c>
      <c r="AI33" s="3">
        <v>12805757</v>
      </c>
      <c r="AJ33" s="3">
        <v>12277222</v>
      </c>
      <c r="AK33" s="4" t="s">
        <v>185</v>
      </c>
      <c r="AL33" s="4" t="s">
        <v>185</v>
      </c>
      <c r="AM33" s="4" t="s">
        <v>185</v>
      </c>
      <c r="AN33" s="4" t="s">
        <v>185</v>
      </c>
      <c r="AO33" s="4" t="s">
        <v>185</v>
      </c>
      <c r="AP33" s="4" t="s">
        <v>185</v>
      </c>
      <c r="AQ33" s="4" t="s">
        <v>185</v>
      </c>
      <c r="AR33" s="4" t="s">
        <v>185</v>
      </c>
      <c r="AS33" s="4" t="s">
        <v>185</v>
      </c>
      <c r="AT33" s="4" t="s">
        <v>185</v>
      </c>
      <c r="AU33" s="4" t="s">
        <v>185</v>
      </c>
      <c r="AV33" s="5">
        <f>SUM(B33:AU33)</f>
        <v>286624369</v>
      </c>
      <c r="AW33" s="5">
        <f>AVERAGE(B33:AU33)</f>
        <v>8189267.6857142858</v>
      </c>
      <c r="AX33" s="5">
        <f>MIN(B33:AU33)</f>
        <v>2412300</v>
      </c>
      <c r="AY33" s="7">
        <f>MAX(B33:AU33)</f>
        <v>15182305</v>
      </c>
      <c r="AZ33" s="12" t="str">
        <f>IF(AW33&gt;=10000000,"Greater or Equal","Smaller")</f>
        <v>Smaller</v>
      </c>
      <c r="BA33" s="5" t="str">
        <f>VLOOKUP(Table1[[#This Row],[Average 1970-2015]],LabelsTable,2,TRUE)</f>
        <v>Neither Small or Large</v>
      </c>
    </row>
    <row r="34" spans="1:53" x14ac:dyDescent="0.2">
      <c r="A34" t="s">
        <v>22</v>
      </c>
      <c r="B34" s="3">
        <v>2550000</v>
      </c>
      <c r="C34" s="3">
        <v>2913800</v>
      </c>
      <c r="D34" s="3">
        <v>3014000</v>
      </c>
      <c r="E34" s="3">
        <v>3225900</v>
      </c>
      <c r="F34" s="3">
        <v>3350300</v>
      </c>
      <c r="G34" s="3">
        <v>3464700</v>
      </c>
      <c r="H34" s="3">
        <v>3908900</v>
      </c>
      <c r="I34" s="3">
        <v>3851800</v>
      </c>
      <c r="J34" s="3">
        <v>4360900</v>
      </c>
      <c r="K34" s="3">
        <v>5193400</v>
      </c>
      <c r="L34" s="3">
        <v>5209400</v>
      </c>
      <c r="M34" s="3">
        <v>5632000</v>
      </c>
      <c r="N34" s="3">
        <v>6091100</v>
      </c>
      <c r="O34" s="3">
        <v>6590800</v>
      </c>
      <c r="P34" s="3">
        <v>7335200</v>
      </c>
      <c r="Q34" s="3">
        <v>7609600</v>
      </c>
      <c r="R34" s="3">
        <v>8713900</v>
      </c>
      <c r="S34" s="3">
        <v>9428800</v>
      </c>
      <c r="T34" s="3">
        <v>10211900</v>
      </c>
      <c r="U34" s="3">
        <v>10855000</v>
      </c>
      <c r="V34" s="3">
        <v>11402500</v>
      </c>
      <c r="W34" s="3">
        <v>9826800</v>
      </c>
      <c r="X34" s="3">
        <v>9923500</v>
      </c>
      <c r="Y34" s="3">
        <v>9719000</v>
      </c>
      <c r="Z34" s="3">
        <v>10807700</v>
      </c>
      <c r="AA34" s="3">
        <v>9498000</v>
      </c>
      <c r="AB34" s="3">
        <v>9879000</v>
      </c>
      <c r="AC34" s="3">
        <v>11326900</v>
      </c>
      <c r="AD34" s="3">
        <v>11877700</v>
      </c>
      <c r="AE34" s="3">
        <v>12917600</v>
      </c>
      <c r="AF34" s="3">
        <v>13354314</v>
      </c>
      <c r="AG34" s="3">
        <v>13123426</v>
      </c>
      <c r="AH34" s="3">
        <v>12421220</v>
      </c>
      <c r="AI34" s="3">
        <v>11586025</v>
      </c>
      <c r="AJ34" s="3">
        <v>11623925</v>
      </c>
      <c r="AK34" s="4" t="s">
        <v>185</v>
      </c>
      <c r="AL34" s="4" t="s">
        <v>185</v>
      </c>
      <c r="AM34" s="4" t="s">
        <v>185</v>
      </c>
      <c r="AN34" s="4" t="s">
        <v>185</v>
      </c>
      <c r="AO34" s="4" t="s">
        <v>185</v>
      </c>
      <c r="AP34" s="4" t="s">
        <v>185</v>
      </c>
      <c r="AQ34" s="4" t="s">
        <v>185</v>
      </c>
      <c r="AR34" s="4" t="s">
        <v>185</v>
      </c>
      <c r="AS34" s="4" t="s">
        <v>185</v>
      </c>
      <c r="AT34" s="4" t="s">
        <v>185</v>
      </c>
      <c r="AU34" s="4" t="s">
        <v>185</v>
      </c>
      <c r="AV34" s="5">
        <f>SUM(B34:AU34)</f>
        <v>282799010</v>
      </c>
      <c r="AW34" s="5">
        <f>AVERAGE(B34:AU34)</f>
        <v>8079971.7142857146</v>
      </c>
      <c r="AX34" s="5">
        <f>MIN(B34:AU34)</f>
        <v>2550000</v>
      </c>
      <c r="AY34" s="7">
        <f>MAX(B34:AU34)</f>
        <v>13354314</v>
      </c>
      <c r="AZ34" s="12" t="str">
        <f>IF(AW34&gt;=10000000,"Greater or Equal","Smaller")</f>
        <v>Smaller</v>
      </c>
      <c r="BA34" s="5" t="str">
        <f>VLOOKUP(Table1[[#This Row],[Average 1970-2015]],LabelsTable,2,TRUE)</f>
        <v>Neither Small or Large</v>
      </c>
    </row>
    <row r="35" spans="1:53" x14ac:dyDescent="0.2">
      <c r="A35" t="s">
        <v>72</v>
      </c>
      <c r="B35" s="3">
        <v>2332000</v>
      </c>
      <c r="C35" s="3">
        <v>2218600</v>
      </c>
      <c r="D35" s="3">
        <v>2358500</v>
      </c>
      <c r="E35" s="3">
        <v>2312700</v>
      </c>
      <c r="F35" s="3">
        <v>2943500</v>
      </c>
      <c r="G35" s="3">
        <v>3299200</v>
      </c>
      <c r="H35" s="3">
        <v>3293600</v>
      </c>
      <c r="I35" s="3">
        <v>3884100</v>
      </c>
      <c r="J35" s="3">
        <v>3946700</v>
      </c>
      <c r="K35" s="3">
        <v>5023500</v>
      </c>
      <c r="L35" s="3">
        <v>5588500</v>
      </c>
      <c r="M35" s="3">
        <v>4890100</v>
      </c>
      <c r="N35" s="3">
        <v>4595900</v>
      </c>
      <c r="O35" s="3">
        <v>4399600</v>
      </c>
      <c r="P35" s="3">
        <v>5163600</v>
      </c>
      <c r="Q35" s="3">
        <v>4713200</v>
      </c>
      <c r="R35" s="3">
        <v>5034700</v>
      </c>
      <c r="S35" s="3">
        <v>5405800</v>
      </c>
      <c r="T35" s="3">
        <v>5068800</v>
      </c>
      <c r="U35" s="3">
        <v>4748400</v>
      </c>
      <c r="V35" s="3">
        <v>5369100</v>
      </c>
      <c r="W35" s="3">
        <v>4545900</v>
      </c>
      <c r="X35" s="3">
        <v>5251400</v>
      </c>
      <c r="Y35" s="3">
        <v>5104500</v>
      </c>
      <c r="Z35" s="3">
        <v>6260700</v>
      </c>
      <c r="AA35" s="3">
        <v>6641700</v>
      </c>
      <c r="AB35" s="3">
        <v>7913000</v>
      </c>
      <c r="AC35" s="3">
        <v>8599800</v>
      </c>
      <c r="AD35" s="3">
        <v>8446500</v>
      </c>
      <c r="AE35" s="3">
        <v>9191900</v>
      </c>
      <c r="AF35" s="3">
        <v>8915627</v>
      </c>
      <c r="AG35" s="3">
        <v>5808770</v>
      </c>
      <c r="AH35" s="3">
        <v>5662905</v>
      </c>
      <c r="AI35" s="3">
        <v>6036360</v>
      </c>
      <c r="AJ35" s="3">
        <v>6795484</v>
      </c>
      <c r="AK35" s="3">
        <v>6938436</v>
      </c>
      <c r="AL35" s="3">
        <v>6611915</v>
      </c>
      <c r="AM35" s="3">
        <v>7036784</v>
      </c>
      <c r="AN35" s="3">
        <v>6147290</v>
      </c>
      <c r="AO35" s="3">
        <v>5694547</v>
      </c>
      <c r="AP35" s="3">
        <v>9025035</v>
      </c>
      <c r="AQ35" s="3">
        <v>8590840</v>
      </c>
      <c r="AR35" s="3">
        <v>9375670</v>
      </c>
      <c r="AS35" s="3">
        <v>11951277</v>
      </c>
      <c r="AT35" s="3">
        <v>12121913</v>
      </c>
      <c r="AU35" s="3">
        <v>14245183</v>
      </c>
      <c r="AV35" s="5">
        <f>SUM(B35:AU35)</f>
        <v>279503536</v>
      </c>
      <c r="AW35" s="5">
        <f>AVERAGE(B35:AU35)</f>
        <v>6076163.8260869561</v>
      </c>
      <c r="AX35" s="5">
        <f>MIN(B35:AU35)</f>
        <v>2218600</v>
      </c>
      <c r="AY35" s="7">
        <f>MAX(B35:AU35)</f>
        <v>14245183</v>
      </c>
      <c r="AZ35" s="12" t="str">
        <f>IF(AW35&gt;=10000000,"Greater or Equal","Smaller")</f>
        <v>Smaller</v>
      </c>
      <c r="BA35" s="5" t="str">
        <f>VLOOKUP(Table1[[#This Row],[Average 1970-2015]],LabelsTable,2,TRUE)</f>
        <v>Neither Small or Large</v>
      </c>
    </row>
    <row r="36" spans="1:53" x14ac:dyDescent="0.2">
      <c r="A36" t="s">
        <v>99</v>
      </c>
      <c r="B36" s="3">
        <v>1415400</v>
      </c>
      <c r="C36" s="3">
        <v>1656100</v>
      </c>
      <c r="D36" s="3">
        <v>1949800</v>
      </c>
      <c r="E36" s="3">
        <v>2247100</v>
      </c>
      <c r="F36" s="3">
        <v>2250400</v>
      </c>
      <c r="G36" s="3">
        <v>1681300</v>
      </c>
      <c r="H36" s="3">
        <v>1650300</v>
      </c>
      <c r="I36" s="3">
        <v>1833400</v>
      </c>
      <c r="J36" s="3">
        <v>2014400</v>
      </c>
      <c r="K36" s="3">
        <v>2264500</v>
      </c>
      <c r="L36" s="3">
        <v>1978100</v>
      </c>
      <c r="M36" s="3">
        <v>2168500</v>
      </c>
      <c r="N36" s="3">
        <v>2272200</v>
      </c>
      <c r="O36" s="3">
        <v>2218400</v>
      </c>
      <c r="P36" s="3">
        <v>2311800</v>
      </c>
      <c r="Q36" s="3">
        <v>2315200</v>
      </c>
      <c r="R36" s="3">
        <v>2422600</v>
      </c>
      <c r="S36" s="3">
        <v>2785600</v>
      </c>
      <c r="T36" s="3">
        <v>3025100</v>
      </c>
      <c r="U36" s="3">
        <v>3187300</v>
      </c>
      <c r="V36" s="3">
        <v>3504500</v>
      </c>
      <c r="W36" s="3">
        <v>3571800</v>
      </c>
      <c r="X36" s="3">
        <v>4108800</v>
      </c>
      <c r="Y36" s="3">
        <v>4378900</v>
      </c>
      <c r="Z36" s="3">
        <v>4359600</v>
      </c>
      <c r="AA36" s="3">
        <v>4590100</v>
      </c>
      <c r="AB36" s="3">
        <v>4805500</v>
      </c>
      <c r="AC36" s="3">
        <v>6281400</v>
      </c>
      <c r="AD36" s="3">
        <v>7023100</v>
      </c>
      <c r="AE36" s="3">
        <v>7339300</v>
      </c>
      <c r="AF36" s="3">
        <v>6721365</v>
      </c>
      <c r="AG36" s="3">
        <v>6650492</v>
      </c>
      <c r="AH36" s="3">
        <v>6795580</v>
      </c>
      <c r="AI36" s="3">
        <v>7590259</v>
      </c>
      <c r="AJ36" s="3">
        <v>9052471</v>
      </c>
      <c r="AK36" s="3">
        <v>10139655</v>
      </c>
      <c r="AL36" s="3">
        <v>9440930</v>
      </c>
      <c r="AM36" s="3">
        <v>10320040</v>
      </c>
      <c r="AN36" s="3">
        <v>11171020</v>
      </c>
      <c r="AO36" s="3">
        <v>9903771</v>
      </c>
      <c r="AP36" s="3">
        <v>10428174</v>
      </c>
      <c r="AQ36" s="3">
        <v>11014639</v>
      </c>
      <c r="AR36" s="3">
        <v>11338080</v>
      </c>
      <c r="AS36" s="3">
        <v>11860998</v>
      </c>
      <c r="AT36" s="3">
        <v>12600538</v>
      </c>
      <c r="AU36" s="3">
        <v>12635233</v>
      </c>
      <c r="AV36" s="5">
        <f>SUM(B36:AU36)</f>
        <v>251273745</v>
      </c>
      <c r="AW36" s="5">
        <f>AVERAGE(B36:AU36)</f>
        <v>5462472.7173913047</v>
      </c>
      <c r="AX36" s="5">
        <f>MIN(B36:AU36)</f>
        <v>1415400</v>
      </c>
      <c r="AY36" s="7">
        <f>MAX(B36:AU36)</f>
        <v>12635233</v>
      </c>
      <c r="AZ36" s="12" t="str">
        <f>IF(AW36&gt;=10000000,"Greater or Equal","Smaller")</f>
        <v>Smaller</v>
      </c>
      <c r="BA36" s="5" t="str">
        <f>VLOOKUP(Table1[[#This Row],[Average 1970-2015]],LabelsTable,2,TRUE)</f>
        <v>Neither Small or Large</v>
      </c>
    </row>
    <row r="37" spans="1:53" x14ac:dyDescent="0.2">
      <c r="A37" t="s">
        <v>24</v>
      </c>
      <c r="B37" s="3">
        <v>1253300</v>
      </c>
      <c r="C37" s="3">
        <v>1301600</v>
      </c>
      <c r="D37" s="3">
        <v>1511000</v>
      </c>
      <c r="E37" s="3">
        <v>1765900</v>
      </c>
      <c r="F37" s="3">
        <v>1981500</v>
      </c>
      <c r="G37" s="3">
        <v>2355200</v>
      </c>
      <c r="H37" s="3">
        <v>2708400</v>
      </c>
      <c r="I37" s="3">
        <v>3500600</v>
      </c>
      <c r="J37" s="3">
        <v>4042700</v>
      </c>
      <c r="K37" s="3">
        <v>4771700</v>
      </c>
      <c r="L37" s="3">
        <v>5133300</v>
      </c>
      <c r="M37" s="3">
        <v>5147000</v>
      </c>
      <c r="N37" s="3">
        <v>5667200</v>
      </c>
      <c r="O37" s="3">
        <v>5000200</v>
      </c>
      <c r="P37" s="3">
        <v>4570800</v>
      </c>
      <c r="Q37" s="3">
        <v>4966500</v>
      </c>
      <c r="R37" s="3">
        <v>5790900</v>
      </c>
      <c r="S37" s="3">
        <v>6454100</v>
      </c>
      <c r="T37" s="3">
        <v>8383800</v>
      </c>
      <c r="U37" s="3">
        <v>10098800</v>
      </c>
      <c r="V37" s="3">
        <v>6846800</v>
      </c>
      <c r="W37" s="3">
        <v>6795200</v>
      </c>
      <c r="X37" s="3">
        <v>7149400</v>
      </c>
      <c r="Y37" s="3">
        <v>6813900</v>
      </c>
      <c r="Z37" s="3">
        <v>5266800</v>
      </c>
      <c r="AA37" s="3">
        <v>4445000</v>
      </c>
      <c r="AB37" s="3">
        <v>4487400</v>
      </c>
      <c r="AC37" s="3">
        <v>4020300</v>
      </c>
      <c r="AD37" s="3">
        <v>3736600</v>
      </c>
      <c r="AE37" s="3">
        <v>4690000</v>
      </c>
      <c r="AF37" s="3">
        <v>4295000</v>
      </c>
      <c r="AG37" s="3">
        <v>9452434</v>
      </c>
      <c r="AH37" s="3">
        <v>6369455</v>
      </c>
      <c r="AI37" s="3">
        <v>3889929</v>
      </c>
      <c r="AJ37" s="3">
        <v>4943887</v>
      </c>
      <c r="AK37" s="3">
        <v>5043028</v>
      </c>
      <c r="AL37" s="3">
        <v>5225573</v>
      </c>
      <c r="AM37" s="3">
        <v>5495292</v>
      </c>
      <c r="AN37" s="3">
        <v>5766973</v>
      </c>
      <c r="AO37" s="3">
        <v>5121009</v>
      </c>
      <c r="AP37" s="3">
        <v>6428163</v>
      </c>
      <c r="AQ37" s="3">
        <v>7728281</v>
      </c>
      <c r="AR37" s="3">
        <v>7738510</v>
      </c>
      <c r="AS37" s="3">
        <v>6866781</v>
      </c>
      <c r="AT37" s="3">
        <v>7506180</v>
      </c>
      <c r="AU37" s="3">
        <v>6456854</v>
      </c>
      <c r="AV37" s="5">
        <f>SUM(B37:AU37)</f>
        <v>238983249</v>
      </c>
      <c r="AW37" s="5">
        <f>AVERAGE(B37:AU37)</f>
        <v>5195288.0217391308</v>
      </c>
      <c r="AX37" s="5">
        <f>MIN(B37:AU37)</f>
        <v>1253300</v>
      </c>
      <c r="AY37" s="7">
        <f>MAX(B37:AU37)</f>
        <v>10098800</v>
      </c>
      <c r="AZ37" s="12" t="str">
        <f>IF(AW37&gt;=10000000,"Greater or Equal","Smaller")</f>
        <v>Smaller</v>
      </c>
      <c r="BA37" s="5" t="str">
        <f>VLOOKUP(Table1[[#This Row],[Average 1970-2015]],LabelsTable,2,TRUE)</f>
        <v>Neither Small or Large</v>
      </c>
    </row>
    <row r="38" spans="1:53" x14ac:dyDescent="0.2">
      <c r="A38" t="s">
        <v>21</v>
      </c>
      <c r="B38" s="3">
        <v>511400</v>
      </c>
      <c r="C38" s="3">
        <v>582100</v>
      </c>
      <c r="D38" s="3">
        <v>706600</v>
      </c>
      <c r="E38" s="3">
        <v>830900</v>
      </c>
      <c r="F38" s="3">
        <v>840800</v>
      </c>
      <c r="G38" s="3">
        <v>912100</v>
      </c>
      <c r="H38" s="3">
        <v>1060800</v>
      </c>
      <c r="I38" s="3">
        <v>1136600</v>
      </c>
      <c r="J38" s="3">
        <v>1238900</v>
      </c>
      <c r="K38" s="3">
        <v>1301600</v>
      </c>
      <c r="L38" s="3">
        <v>1284500</v>
      </c>
      <c r="M38" s="3">
        <v>1358100</v>
      </c>
      <c r="N38" s="3">
        <v>1447600</v>
      </c>
      <c r="O38" s="3">
        <v>1498400</v>
      </c>
      <c r="P38" s="3">
        <v>1514000</v>
      </c>
      <c r="Q38" s="3">
        <v>1708000</v>
      </c>
      <c r="R38" s="3">
        <v>1640400</v>
      </c>
      <c r="S38" s="3">
        <v>1879700</v>
      </c>
      <c r="T38" s="3">
        <v>1964600</v>
      </c>
      <c r="U38" s="3">
        <v>2283800</v>
      </c>
      <c r="V38" s="3">
        <v>2532100</v>
      </c>
      <c r="W38" s="3">
        <v>2605700</v>
      </c>
      <c r="X38" s="3">
        <v>3024200</v>
      </c>
      <c r="Y38" s="3">
        <v>3296900</v>
      </c>
      <c r="Z38" s="3">
        <v>3747900</v>
      </c>
      <c r="AA38" s="3">
        <v>4265400</v>
      </c>
      <c r="AB38" s="3">
        <v>4718600</v>
      </c>
      <c r="AC38" s="3">
        <v>5153900</v>
      </c>
      <c r="AD38" s="3">
        <v>5871500</v>
      </c>
      <c r="AE38" s="3">
        <v>6056600</v>
      </c>
      <c r="AF38" s="3">
        <v>6641875</v>
      </c>
      <c r="AG38" s="3">
        <v>6550376</v>
      </c>
      <c r="AH38" s="3">
        <v>7070344</v>
      </c>
      <c r="AI38" s="3">
        <v>6902780</v>
      </c>
      <c r="AJ38" s="3">
        <v>7619372</v>
      </c>
      <c r="AK38" s="3">
        <v>8037890</v>
      </c>
      <c r="AL38" s="3">
        <v>8785116</v>
      </c>
      <c r="AM38" s="3">
        <v>9140909</v>
      </c>
      <c r="AN38" s="3">
        <v>9140680</v>
      </c>
      <c r="AO38" s="3">
        <v>8520740</v>
      </c>
      <c r="AP38" s="3">
        <v>13493793</v>
      </c>
      <c r="AQ38" s="3">
        <v>14088252</v>
      </c>
      <c r="AR38" s="3">
        <v>14518841</v>
      </c>
      <c r="AS38" s="3">
        <v>15037454</v>
      </c>
      <c r="AT38" s="3">
        <v>15210489</v>
      </c>
      <c r="AU38" s="3">
        <v>14718641</v>
      </c>
      <c r="AV38" s="5">
        <f>SUM(B38:AU38)</f>
        <v>232451252</v>
      </c>
      <c r="AW38" s="5">
        <f>AVERAGE(B38:AU38)</f>
        <v>5053288.0869565215</v>
      </c>
      <c r="AX38" s="5">
        <f>MIN(B38:AU38)</f>
        <v>511400</v>
      </c>
      <c r="AY38" s="7">
        <f>MAX(B38:AU38)</f>
        <v>15210489</v>
      </c>
      <c r="AZ38" s="12" t="str">
        <f>IF(AW38&gt;=10000000,"Greater or Equal","Smaller")</f>
        <v>Smaller</v>
      </c>
      <c r="BA38" s="5" t="str">
        <f>VLOOKUP(Table1[[#This Row],[Average 1970-2015]],LabelsTable,2,TRUE)</f>
        <v>Neither Small or Large</v>
      </c>
    </row>
    <row r="39" spans="1:53" x14ac:dyDescent="0.2">
      <c r="A39" t="s">
        <v>18</v>
      </c>
      <c r="B39" s="3">
        <v>1279500</v>
      </c>
      <c r="C39" s="3">
        <v>1394800</v>
      </c>
      <c r="D39" s="3">
        <v>1535800</v>
      </c>
      <c r="E39" s="3">
        <v>1697500</v>
      </c>
      <c r="F39" s="3">
        <v>1884600</v>
      </c>
      <c r="G39" s="3">
        <v>2048300</v>
      </c>
      <c r="H39" s="3">
        <v>2040400</v>
      </c>
      <c r="I39" s="3">
        <v>1836300</v>
      </c>
      <c r="J39" s="3">
        <v>1993400</v>
      </c>
      <c r="K39" s="3">
        <v>2345800</v>
      </c>
      <c r="L39" s="3">
        <v>2512200</v>
      </c>
      <c r="M39" s="3">
        <v>2751100</v>
      </c>
      <c r="N39" s="3">
        <v>2815100</v>
      </c>
      <c r="O39" s="3">
        <v>2797300</v>
      </c>
      <c r="P39" s="3">
        <v>2991300</v>
      </c>
      <c r="Q39" s="3">
        <v>3153300</v>
      </c>
      <c r="R39" s="3">
        <v>2987800</v>
      </c>
      <c r="S39" s="3">
        <v>3626100</v>
      </c>
      <c r="T39" s="3">
        <v>4009900</v>
      </c>
      <c r="U39" s="3">
        <v>4299500</v>
      </c>
      <c r="V39" s="3">
        <v>4450200</v>
      </c>
      <c r="W39" s="3">
        <v>3998700</v>
      </c>
      <c r="X39" s="3">
        <v>3898400</v>
      </c>
      <c r="Y39" s="3">
        <v>3947500</v>
      </c>
      <c r="Z39" s="3">
        <v>4492000</v>
      </c>
      <c r="AA39" s="3">
        <v>5211900</v>
      </c>
      <c r="AB39" s="3">
        <v>5597500</v>
      </c>
      <c r="AC39" s="3">
        <v>6002300</v>
      </c>
      <c r="AD39" s="3">
        <v>6771100</v>
      </c>
      <c r="AE39" s="3">
        <v>6241600</v>
      </c>
      <c r="AF39" s="3">
        <v>6828143</v>
      </c>
      <c r="AG39" s="3">
        <v>6697556</v>
      </c>
      <c r="AH39" s="3">
        <v>6415606</v>
      </c>
      <c r="AI39" s="3">
        <v>6183906</v>
      </c>
      <c r="AJ39" s="3">
        <v>7049416</v>
      </c>
      <c r="AK39" s="3">
        <v>7075195</v>
      </c>
      <c r="AL39" s="3">
        <v>7597125</v>
      </c>
      <c r="AM39" s="3">
        <v>8288683</v>
      </c>
      <c r="AN39" s="3">
        <v>7916485</v>
      </c>
      <c r="AO39" s="3">
        <v>7423265</v>
      </c>
      <c r="AP39" s="3">
        <v>8685773</v>
      </c>
      <c r="AQ39" s="3">
        <v>9508050</v>
      </c>
      <c r="AR39" s="3">
        <v>10731828</v>
      </c>
      <c r="AS39" s="3">
        <v>10467321</v>
      </c>
      <c r="AT39" s="3">
        <v>10992792</v>
      </c>
      <c r="AU39" s="3">
        <v>9972333</v>
      </c>
      <c r="AV39" s="5">
        <f>SUM(B39:AU39)</f>
        <v>232444677</v>
      </c>
      <c r="AW39" s="5">
        <f>AVERAGE(B39:AU39)</f>
        <v>5053145.1521739131</v>
      </c>
      <c r="AX39" s="5">
        <f>MIN(B39:AU39)</f>
        <v>1279500</v>
      </c>
      <c r="AY39" s="7">
        <f>MAX(B39:AU39)</f>
        <v>10992792</v>
      </c>
      <c r="AZ39" s="12" t="str">
        <f>IF(AW39&gt;=10000000,"Greater or Equal","Smaller")</f>
        <v>Smaller</v>
      </c>
      <c r="BA39" s="5" t="str">
        <f>VLOOKUP(Table1[[#This Row],[Average 1970-2015]],LabelsTable,2,TRUE)</f>
        <v>Neither Small or Large</v>
      </c>
    </row>
    <row r="40" spans="1:53" x14ac:dyDescent="0.2">
      <c r="A40" t="s">
        <v>178</v>
      </c>
      <c r="B40" s="3">
        <v>1335900</v>
      </c>
      <c r="C40" s="3">
        <v>1085600</v>
      </c>
      <c r="D40" s="3">
        <v>625200</v>
      </c>
      <c r="E40" s="3">
        <v>805200</v>
      </c>
      <c r="F40" s="3">
        <v>1047700</v>
      </c>
      <c r="G40" s="3">
        <v>1451800</v>
      </c>
      <c r="H40" s="3">
        <v>1947400</v>
      </c>
      <c r="I40" s="3">
        <v>2303700</v>
      </c>
      <c r="J40" s="3">
        <v>2656300</v>
      </c>
      <c r="K40" s="3">
        <v>2773100</v>
      </c>
      <c r="L40" s="3">
        <v>3029200</v>
      </c>
      <c r="M40" s="3">
        <v>3096800</v>
      </c>
      <c r="N40" s="3">
        <v>3328800</v>
      </c>
      <c r="O40" s="3">
        <v>3466900</v>
      </c>
      <c r="P40" s="3">
        <v>3641900</v>
      </c>
      <c r="Q40" s="3">
        <v>3839400</v>
      </c>
      <c r="R40" s="3">
        <v>4127200</v>
      </c>
      <c r="S40" s="3">
        <v>4434400</v>
      </c>
      <c r="T40" s="3">
        <v>4889400</v>
      </c>
      <c r="U40" s="3">
        <v>5009000</v>
      </c>
      <c r="V40" s="3">
        <v>5180200</v>
      </c>
      <c r="W40" s="3">
        <v>5197700</v>
      </c>
      <c r="X40" s="3">
        <v>5680600</v>
      </c>
      <c r="Y40" s="3">
        <v>5647100</v>
      </c>
      <c r="Z40" s="3">
        <v>5663700</v>
      </c>
      <c r="AA40" s="3">
        <v>5342600</v>
      </c>
      <c r="AB40" s="3">
        <v>5375000</v>
      </c>
      <c r="AC40" s="3">
        <v>5882500</v>
      </c>
      <c r="AD40" s="3">
        <v>5414100</v>
      </c>
      <c r="AE40" s="3">
        <v>5850000</v>
      </c>
      <c r="AF40" s="3">
        <v>5293541</v>
      </c>
      <c r="AG40" s="3">
        <v>6011849</v>
      </c>
      <c r="AH40" s="3">
        <v>4141009</v>
      </c>
      <c r="AI40" s="3">
        <v>4522110</v>
      </c>
      <c r="AJ40" s="3">
        <v>5097477</v>
      </c>
      <c r="AK40" s="3">
        <v>5364134</v>
      </c>
      <c r="AL40" s="3">
        <v>5714831</v>
      </c>
      <c r="AM40" s="3">
        <v>5439144</v>
      </c>
      <c r="AN40" s="3">
        <v>5605758</v>
      </c>
      <c r="AO40" s="3">
        <v>5303268</v>
      </c>
      <c r="AP40" s="3">
        <v>6588114</v>
      </c>
      <c r="AQ40" s="3">
        <v>7940545</v>
      </c>
      <c r="AR40" s="3">
        <v>7973906</v>
      </c>
      <c r="AS40" s="3">
        <v>7833901</v>
      </c>
      <c r="AT40" s="3">
        <v>7670348</v>
      </c>
      <c r="AU40" s="3">
        <v>8467828</v>
      </c>
      <c r="AV40" s="5">
        <f>SUM(B40:AU40)</f>
        <v>209096163</v>
      </c>
      <c r="AW40" s="5">
        <f>AVERAGE(B40:AU40)</f>
        <v>4545568.7608695654</v>
      </c>
      <c r="AX40" s="5">
        <f>MIN(B40:AU40)</f>
        <v>625200</v>
      </c>
      <c r="AY40" s="7">
        <f>MAX(B40:AU40)</f>
        <v>8467828</v>
      </c>
      <c r="AZ40" s="12" t="str">
        <f>IF(AW40&gt;=10000000,"Greater or Equal","Smaller")</f>
        <v>Smaller</v>
      </c>
      <c r="BA40" s="5" t="str">
        <f>VLOOKUP(Table1[[#This Row],[Average 1970-2015]],LabelsTable,2,TRUE)</f>
        <v>Not Small</v>
      </c>
    </row>
    <row r="41" spans="1:53" x14ac:dyDescent="0.2">
      <c r="A41" t="s">
        <v>60</v>
      </c>
      <c r="B41" s="3">
        <v>1525600</v>
      </c>
      <c r="C41" s="3">
        <v>1051300</v>
      </c>
      <c r="D41" s="3">
        <v>854400</v>
      </c>
      <c r="E41" s="3">
        <v>664700</v>
      </c>
      <c r="F41" s="3">
        <v>552600</v>
      </c>
      <c r="G41" s="3">
        <v>165000</v>
      </c>
      <c r="H41" s="4" t="s">
        <v>185</v>
      </c>
      <c r="I41" s="4" t="s">
        <v>185</v>
      </c>
      <c r="J41" s="4" t="s">
        <v>185</v>
      </c>
      <c r="K41" s="4" t="s">
        <v>185</v>
      </c>
      <c r="L41" s="3">
        <v>6000</v>
      </c>
      <c r="M41" s="3">
        <v>27000</v>
      </c>
      <c r="N41" s="3">
        <v>27000</v>
      </c>
      <c r="O41" s="3">
        <v>11500</v>
      </c>
      <c r="P41" s="3">
        <v>74000</v>
      </c>
      <c r="Q41" s="3">
        <v>84000</v>
      </c>
      <c r="R41" s="3">
        <v>88000</v>
      </c>
      <c r="S41" s="3">
        <v>87000</v>
      </c>
      <c r="T41" s="3">
        <v>87800</v>
      </c>
      <c r="U41" s="3">
        <v>88200</v>
      </c>
      <c r="V41" s="3">
        <v>89000</v>
      </c>
      <c r="W41" s="3">
        <v>198000</v>
      </c>
      <c r="X41" s="3">
        <v>204200</v>
      </c>
      <c r="Y41" s="3">
        <v>1200000</v>
      </c>
      <c r="Z41" s="3">
        <v>1670000</v>
      </c>
      <c r="AA41" s="3">
        <v>2290000</v>
      </c>
      <c r="AB41" s="3">
        <v>2107500</v>
      </c>
      <c r="AC41" s="3">
        <v>2527300</v>
      </c>
      <c r="AD41" s="3">
        <v>2303500</v>
      </c>
      <c r="AE41" s="3">
        <v>2600000</v>
      </c>
      <c r="AF41" s="3">
        <v>2877894</v>
      </c>
      <c r="AG41" s="3">
        <v>3427176</v>
      </c>
      <c r="AH41" s="3">
        <v>4038133</v>
      </c>
      <c r="AI41" s="3">
        <v>3969320</v>
      </c>
      <c r="AJ41" s="3">
        <v>5049706</v>
      </c>
      <c r="AK41" s="3">
        <v>5453683</v>
      </c>
      <c r="AL41" s="3">
        <v>5283831</v>
      </c>
      <c r="AM41" s="3">
        <v>7194443</v>
      </c>
      <c r="AN41" s="3">
        <v>9991145</v>
      </c>
      <c r="AO41" s="3">
        <v>11073604</v>
      </c>
      <c r="AP41" s="3">
        <v>14377619</v>
      </c>
      <c r="AQ41" s="3">
        <v>16544478</v>
      </c>
      <c r="AR41" s="3">
        <v>16976051</v>
      </c>
      <c r="AS41" s="3">
        <v>20429310</v>
      </c>
      <c r="AT41" s="3">
        <v>23826013</v>
      </c>
      <c r="AU41" s="3">
        <v>29944771</v>
      </c>
      <c r="AV41" s="5">
        <f>SUM(B41:AU41)</f>
        <v>201040777</v>
      </c>
      <c r="AW41" s="5">
        <f>AVERAGE(B41:AU41)</f>
        <v>4786685.166666667</v>
      </c>
      <c r="AX41" s="5">
        <f>MIN(B41:AU41)</f>
        <v>6000</v>
      </c>
      <c r="AY41" s="7">
        <f>MAX(B41:AU41)</f>
        <v>29944771</v>
      </c>
      <c r="AZ41" s="12" t="str">
        <f>IF(AW41&gt;=10000000,"Greater or Equal","Smaller")</f>
        <v>Smaller</v>
      </c>
      <c r="BA41" s="5" t="str">
        <f>VLOOKUP(Table1[[#This Row],[Average 1970-2015]],LabelsTable,2,TRUE)</f>
        <v>Not Small</v>
      </c>
    </row>
    <row r="42" spans="1:53" x14ac:dyDescent="0.2">
      <c r="A42" t="s">
        <v>156</v>
      </c>
      <c r="B42" s="3">
        <v>1366200</v>
      </c>
      <c r="C42" s="3">
        <v>1402000</v>
      </c>
      <c r="D42" s="3">
        <v>1457700</v>
      </c>
      <c r="E42" s="3">
        <v>1562900</v>
      </c>
      <c r="F42" s="3">
        <v>1606700</v>
      </c>
      <c r="G42" s="3">
        <v>1585200</v>
      </c>
      <c r="H42" s="3">
        <v>1682000</v>
      </c>
      <c r="I42" s="3">
        <v>1839400</v>
      </c>
      <c r="J42" s="3">
        <v>1976500</v>
      </c>
      <c r="K42" s="3">
        <v>2042900</v>
      </c>
      <c r="L42" s="3">
        <v>1974200</v>
      </c>
      <c r="M42" s="3">
        <v>2053000</v>
      </c>
      <c r="N42" s="3">
        <v>2000800</v>
      </c>
      <c r="O42" s="3">
        <v>1956600</v>
      </c>
      <c r="P42" s="3">
        <v>2031600</v>
      </c>
      <c r="Q42" s="3">
        <v>2188400</v>
      </c>
      <c r="R42" s="3">
        <v>2233200</v>
      </c>
      <c r="S42" s="3">
        <v>2362100</v>
      </c>
      <c r="T42" s="3">
        <v>2604600</v>
      </c>
      <c r="U42" s="3">
        <v>2812100</v>
      </c>
      <c r="V42" s="3">
        <v>3132700</v>
      </c>
      <c r="W42" s="3">
        <v>3018200</v>
      </c>
      <c r="X42" s="3">
        <v>3146300</v>
      </c>
      <c r="Y42" s="3">
        <v>3650600</v>
      </c>
      <c r="Z42" s="3">
        <v>4192900</v>
      </c>
      <c r="AA42" s="3">
        <v>5000900</v>
      </c>
      <c r="AB42" s="3">
        <v>5173600</v>
      </c>
      <c r="AC42" s="3">
        <v>6872100</v>
      </c>
      <c r="AD42" s="3">
        <v>8748400</v>
      </c>
      <c r="AE42" s="3">
        <v>9965200</v>
      </c>
      <c r="AF42" s="3">
        <v>10738119</v>
      </c>
      <c r="AG42" s="3">
        <v>8489007</v>
      </c>
      <c r="AH42" s="3">
        <v>2341816</v>
      </c>
      <c r="AI42" s="3">
        <v>2904114</v>
      </c>
      <c r="AJ42" s="3">
        <v>3264582</v>
      </c>
      <c r="AK42" s="3">
        <v>3340509</v>
      </c>
      <c r="AL42" s="3">
        <v>3641155</v>
      </c>
      <c r="AM42" s="3">
        <v>4078094</v>
      </c>
      <c r="AN42" s="3">
        <v>5878585</v>
      </c>
      <c r="AO42" s="3">
        <v>4858700</v>
      </c>
      <c r="AP42" s="3">
        <v>7528586</v>
      </c>
      <c r="AQ42" s="3">
        <v>8638553</v>
      </c>
      <c r="AR42" s="3">
        <v>9508165</v>
      </c>
      <c r="AS42" s="3">
        <v>9521421</v>
      </c>
      <c r="AT42" s="3">
        <v>10535219</v>
      </c>
      <c r="AU42" s="3">
        <v>11193023</v>
      </c>
      <c r="AV42" s="5">
        <f>SUM(B42:AU42)</f>
        <v>198098648</v>
      </c>
      <c r="AW42" s="5">
        <f>AVERAGE(B42:AU42)</f>
        <v>4306492.3478260869</v>
      </c>
      <c r="AX42" s="5">
        <f>MIN(B42:AU42)</f>
        <v>1366200</v>
      </c>
      <c r="AY42" s="7">
        <f>MAX(B42:AU42)</f>
        <v>11193023</v>
      </c>
      <c r="AZ42" s="12" t="str">
        <f>IF(AW42&gt;=10000000,"Greater or Equal","Smaller")</f>
        <v>Smaller</v>
      </c>
      <c r="BA42" s="5" t="str">
        <f>VLOOKUP(Table1[[#This Row],[Average 1970-2015]],LabelsTable,2,TRUE)</f>
        <v>Not Small</v>
      </c>
    </row>
    <row r="43" spans="1:53" x14ac:dyDescent="0.2">
      <c r="A43" t="s">
        <v>151</v>
      </c>
      <c r="B43" s="4" t="s">
        <v>185</v>
      </c>
      <c r="C43" s="4" t="s">
        <v>185</v>
      </c>
      <c r="D43" s="4" t="s">
        <v>185</v>
      </c>
      <c r="E43" s="4" t="s">
        <v>185</v>
      </c>
      <c r="F43" s="3">
        <v>127500</v>
      </c>
      <c r="G43" s="3">
        <v>173000</v>
      </c>
      <c r="H43" s="3">
        <v>240100</v>
      </c>
      <c r="I43" s="3">
        <v>299800</v>
      </c>
      <c r="J43" s="3">
        <v>374500</v>
      </c>
      <c r="K43" s="3">
        <v>456500</v>
      </c>
      <c r="L43" s="3">
        <v>521500</v>
      </c>
      <c r="M43" s="3">
        <v>577800</v>
      </c>
      <c r="N43" s="3">
        <v>569800</v>
      </c>
      <c r="O43" s="3">
        <v>601800</v>
      </c>
      <c r="P43" s="3">
        <v>674200</v>
      </c>
      <c r="Q43" s="3">
        <v>717500</v>
      </c>
      <c r="R43" s="3">
        <v>647400</v>
      </c>
      <c r="S43" s="3">
        <v>621500</v>
      </c>
      <c r="T43" s="3">
        <v>698400</v>
      </c>
      <c r="U43" s="3">
        <v>752800</v>
      </c>
      <c r="V43" s="3">
        <v>770900</v>
      </c>
      <c r="W43" s="3">
        <v>875500</v>
      </c>
      <c r="X43" s="3">
        <v>981100</v>
      </c>
      <c r="Y43" s="3">
        <v>1080000</v>
      </c>
      <c r="Z43" s="3">
        <v>1150600</v>
      </c>
      <c r="AA43" s="3">
        <v>1072500</v>
      </c>
      <c r="AB43" s="3">
        <v>1200300</v>
      </c>
      <c r="AC43" s="3">
        <v>1164600</v>
      </c>
      <c r="AD43" s="3">
        <v>1207000</v>
      </c>
      <c r="AE43" s="3">
        <v>2325200</v>
      </c>
      <c r="AF43" s="3">
        <v>2672972</v>
      </c>
      <c r="AG43" s="3">
        <v>2778116</v>
      </c>
      <c r="AH43" s="3">
        <v>3570521</v>
      </c>
      <c r="AI43" s="3">
        <v>3184104</v>
      </c>
      <c r="AJ43" s="3">
        <v>4453071</v>
      </c>
      <c r="AK43" s="3">
        <v>6041040</v>
      </c>
      <c r="AL43" s="3">
        <v>7070851</v>
      </c>
      <c r="AM43" s="3">
        <v>8879109</v>
      </c>
      <c r="AN43" s="3">
        <v>9702479</v>
      </c>
      <c r="AO43" s="3">
        <v>10211229</v>
      </c>
      <c r="AP43" s="3">
        <v>12391268</v>
      </c>
      <c r="AQ43" s="3">
        <v>14568106</v>
      </c>
      <c r="AR43" s="3">
        <v>17187171</v>
      </c>
      <c r="AS43" s="3">
        <v>18737348</v>
      </c>
      <c r="AT43" s="3">
        <v>21425066</v>
      </c>
      <c r="AU43" s="3">
        <v>25263224</v>
      </c>
      <c r="AV43" s="5">
        <f>SUM(B43:AU43)</f>
        <v>188017475</v>
      </c>
      <c r="AW43" s="5">
        <f>AVERAGE(B43:AU43)</f>
        <v>4476606.5476190476</v>
      </c>
      <c r="AX43" s="5">
        <f>MIN(B43:AU43)</f>
        <v>127500</v>
      </c>
      <c r="AY43" s="7">
        <f>MAX(B43:AU43)</f>
        <v>25263224</v>
      </c>
      <c r="AZ43" s="12" t="str">
        <f>IF(AW43&gt;=10000000,"Greater or Equal","Smaller")</f>
        <v>Smaller</v>
      </c>
      <c r="BA43" s="5" t="str">
        <f>VLOOKUP(Table1[[#This Row],[Average 1970-2015]],LabelsTable,2,TRUE)</f>
        <v>Not Small</v>
      </c>
    </row>
    <row r="44" spans="1:53" x14ac:dyDescent="0.2">
      <c r="A44" t="s">
        <v>38</v>
      </c>
      <c r="B44" s="3">
        <v>574700</v>
      </c>
      <c r="C44" s="3">
        <v>690600</v>
      </c>
      <c r="D44" s="3">
        <v>730000</v>
      </c>
      <c r="E44" s="3">
        <v>636200</v>
      </c>
      <c r="F44" s="3">
        <v>505200</v>
      </c>
      <c r="G44" s="3">
        <v>509700</v>
      </c>
      <c r="H44" s="3">
        <v>489900</v>
      </c>
      <c r="I44" s="3">
        <v>589400</v>
      </c>
      <c r="J44" s="3">
        <v>552700</v>
      </c>
      <c r="K44" s="3">
        <v>558900</v>
      </c>
      <c r="L44" s="3">
        <v>668800</v>
      </c>
      <c r="M44" s="3">
        <v>885700</v>
      </c>
      <c r="N44" s="3">
        <v>822400</v>
      </c>
      <c r="O44" s="3">
        <v>651900</v>
      </c>
      <c r="P44" s="3">
        <v>730800</v>
      </c>
      <c r="Q44" s="3">
        <v>825200</v>
      </c>
      <c r="R44" s="3">
        <v>875200</v>
      </c>
      <c r="S44" s="3">
        <v>992400</v>
      </c>
      <c r="T44" s="3">
        <v>1144100</v>
      </c>
      <c r="U44" s="3">
        <v>1263800</v>
      </c>
      <c r="V44" s="3">
        <v>1363600</v>
      </c>
      <c r="W44" s="3">
        <v>1405900</v>
      </c>
      <c r="X44" s="3">
        <v>1905800</v>
      </c>
      <c r="Y44" s="3">
        <v>2360000</v>
      </c>
      <c r="Z44" s="3">
        <v>2961700</v>
      </c>
      <c r="AA44" s="3">
        <v>3197200</v>
      </c>
      <c r="AB44" s="3">
        <v>3621900</v>
      </c>
      <c r="AC44" s="3">
        <v>4610000</v>
      </c>
      <c r="AD44" s="3">
        <v>5149800</v>
      </c>
      <c r="AE44" s="3">
        <v>5187700</v>
      </c>
      <c r="AF44" s="3">
        <v>5174876</v>
      </c>
      <c r="AG44" s="3">
        <v>5315623</v>
      </c>
      <c r="AH44" s="3">
        <v>4986727</v>
      </c>
      <c r="AI44" s="3">
        <v>5246787</v>
      </c>
      <c r="AJ44" s="3">
        <v>5463753</v>
      </c>
      <c r="AK44" s="3">
        <v>5939020</v>
      </c>
      <c r="AL44" s="3">
        <v>6016649</v>
      </c>
      <c r="AM44" s="3">
        <v>7190963</v>
      </c>
      <c r="AN44" s="3">
        <v>8021939</v>
      </c>
      <c r="AO44" s="3">
        <v>8097314</v>
      </c>
      <c r="AP44" s="3">
        <v>9269026</v>
      </c>
      <c r="AQ44" s="3">
        <v>10949863</v>
      </c>
      <c r="AR44" s="3">
        <v>12892856</v>
      </c>
      <c r="AS44" s="3">
        <v>13806283</v>
      </c>
      <c r="AT44" s="3">
        <v>14347893</v>
      </c>
      <c r="AU44" s="3">
        <v>15006762</v>
      </c>
      <c r="AV44" s="5">
        <f>SUM(B44:AU44)</f>
        <v>184187534</v>
      </c>
      <c r="AW44" s="5">
        <f>AVERAGE(B44:AU44)</f>
        <v>4004076.8260869565</v>
      </c>
      <c r="AX44" s="5">
        <f>MIN(B44:AU44)</f>
        <v>489900</v>
      </c>
      <c r="AY44" s="7">
        <f>MAX(B44:AU44)</f>
        <v>15006762</v>
      </c>
      <c r="AZ44" s="12" t="str">
        <f>IF(AW44&gt;=10000000,"Greater or Equal","Smaller")</f>
        <v>Smaller</v>
      </c>
      <c r="BA44" s="5" t="str">
        <f>VLOOKUP(Table1[[#This Row],[Average 1970-2015]],LabelsTable,2,TRUE)</f>
        <v>Not Small</v>
      </c>
    </row>
    <row r="45" spans="1:53" x14ac:dyDescent="0.2">
      <c r="A45" t="s">
        <v>62</v>
      </c>
      <c r="B45" s="3">
        <v>542500</v>
      </c>
      <c r="C45" s="3">
        <v>515400</v>
      </c>
      <c r="D45" s="3">
        <v>623100</v>
      </c>
      <c r="E45" s="3">
        <v>656300</v>
      </c>
      <c r="F45" s="3">
        <v>837000</v>
      </c>
      <c r="G45" s="3">
        <v>916900</v>
      </c>
      <c r="H45" s="3">
        <v>1112700</v>
      </c>
      <c r="I45" s="3">
        <v>1282400</v>
      </c>
      <c r="J45" s="3">
        <v>1426300</v>
      </c>
      <c r="K45" s="3">
        <v>1689800</v>
      </c>
      <c r="L45" s="3">
        <v>2027700</v>
      </c>
      <c r="M45" s="3">
        <v>2232600</v>
      </c>
      <c r="N45" s="3">
        <v>2433200</v>
      </c>
      <c r="O45" s="3">
        <v>2617700</v>
      </c>
      <c r="P45" s="3">
        <v>2786200</v>
      </c>
      <c r="Q45" s="3">
        <v>2786200</v>
      </c>
      <c r="R45" s="3">
        <v>2350100</v>
      </c>
      <c r="S45" s="3">
        <v>2891200</v>
      </c>
      <c r="T45" s="3">
        <v>3192100</v>
      </c>
      <c r="U45" s="3">
        <v>3418600</v>
      </c>
      <c r="V45" s="3">
        <v>3239200</v>
      </c>
      <c r="W45" s="3">
        <v>2595400</v>
      </c>
      <c r="X45" s="3">
        <v>3608600</v>
      </c>
      <c r="Y45" s="3">
        <v>2880500</v>
      </c>
      <c r="Z45" s="3">
        <v>3537500</v>
      </c>
      <c r="AA45" s="3">
        <v>3897200</v>
      </c>
      <c r="AB45" s="3">
        <v>4282400</v>
      </c>
      <c r="AC45" s="3">
        <v>4416300</v>
      </c>
      <c r="AD45" s="3">
        <v>3894900</v>
      </c>
      <c r="AE45" s="3">
        <v>4620100</v>
      </c>
      <c r="AF45" s="3">
        <v>4521702</v>
      </c>
      <c r="AG45" s="3">
        <v>4389163</v>
      </c>
      <c r="AH45" s="3">
        <v>4526688</v>
      </c>
      <c r="AI45" s="3">
        <v>4180814</v>
      </c>
      <c r="AJ45" s="3">
        <v>4621310</v>
      </c>
      <c r="AK45" s="3">
        <v>4888146</v>
      </c>
      <c r="AL45" s="3">
        <v>4988262</v>
      </c>
      <c r="AM45" s="3">
        <v>5829044</v>
      </c>
      <c r="AN45" s="3">
        <v>6688999</v>
      </c>
      <c r="AO45" s="3">
        <v>6215870</v>
      </c>
      <c r="AP45" s="3">
        <v>9518106</v>
      </c>
      <c r="AQ45" s="3">
        <v>7708160</v>
      </c>
      <c r="AR45" s="3">
        <v>9081175</v>
      </c>
      <c r="AS45" s="3">
        <v>10593780</v>
      </c>
      <c r="AT45" s="3">
        <v>9524957</v>
      </c>
      <c r="AU45" s="3">
        <v>10159464</v>
      </c>
      <c r="AV45" s="5">
        <f>SUM(B45:AU45)</f>
        <v>180745740</v>
      </c>
      <c r="AW45" s="5">
        <f>AVERAGE(B45:AU45)</f>
        <v>3929255.2173913042</v>
      </c>
      <c r="AX45" s="5">
        <f>MIN(B45:AU45)</f>
        <v>515400</v>
      </c>
      <c r="AY45" s="7">
        <f>MAX(B45:AU45)</f>
        <v>10593780</v>
      </c>
      <c r="AZ45" s="12" t="str">
        <f>IF(AW45&gt;=10000000,"Greater or Equal","Smaller")</f>
        <v>Smaller</v>
      </c>
      <c r="BA45" s="5" t="str">
        <f>VLOOKUP(Table1[[#This Row],[Average 1970-2015]],LabelsTable,2,TRUE)</f>
        <v>Not Small</v>
      </c>
    </row>
    <row r="46" spans="1:53" x14ac:dyDescent="0.2">
      <c r="A46" t="s">
        <v>116</v>
      </c>
      <c r="B46" s="3">
        <v>390500</v>
      </c>
      <c r="C46" s="3">
        <v>263700</v>
      </c>
      <c r="D46" s="3">
        <v>525300</v>
      </c>
      <c r="E46" s="3">
        <v>590000</v>
      </c>
      <c r="F46" s="3">
        <v>1116900</v>
      </c>
      <c r="G46" s="3">
        <v>1335200</v>
      </c>
      <c r="H46" s="3">
        <v>1439200</v>
      </c>
      <c r="I46" s="3">
        <v>1425000</v>
      </c>
      <c r="J46" s="3">
        <v>1449000</v>
      </c>
      <c r="K46" s="3">
        <v>1686100</v>
      </c>
      <c r="L46" s="3">
        <v>1980100</v>
      </c>
      <c r="M46" s="3">
        <v>1777100</v>
      </c>
      <c r="N46" s="3">
        <v>1739700</v>
      </c>
      <c r="O46" s="3">
        <v>1698200</v>
      </c>
      <c r="P46" s="3">
        <v>1616800</v>
      </c>
      <c r="Q46" s="3">
        <v>1563900</v>
      </c>
      <c r="R46" s="3">
        <v>2152900</v>
      </c>
      <c r="S46" s="3">
        <v>3009000</v>
      </c>
      <c r="T46" s="3">
        <v>2737100</v>
      </c>
      <c r="U46" s="3">
        <v>1854300</v>
      </c>
      <c r="V46" s="3">
        <v>1816200</v>
      </c>
      <c r="W46" s="3">
        <v>1490600</v>
      </c>
      <c r="X46" s="3">
        <v>1217600</v>
      </c>
      <c r="Y46" s="3">
        <v>1362400</v>
      </c>
      <c r="Z46" s="3">
        <v>1894900</v>
      </c>
      <c r="AA46" s="3">
        <v>2508300</v>
      </c>
      <c r="AB46" s="3">
        <v>2327500</v>
      </c>
      <c r="AC46" s="3">
        <v>2724500</v>
      </c>
      <c r="AD46" s="3">
        <v>2774500</v>
      </c>
      <c r="AE46" s="3">
        <v>1900000</v>
      </c>
      <c r="AF46" s="3">
        <v>1595268</v>
      </c>
      <c r="AG46" s="3">
        <v>2248991</v>
      </c>
      <c r="AH46" s="3">
        <v>2085823</v>
      </c>
      <c r="AI46" s="3">
        <v>2226329</v>
      </c>
      <c r="AJ46" s="3">
        <v>3225128</v>
      </c>
      <c r="AK46" s="3">
        <v>4332223</v>
      </c>
      <c r="AL46" s="3">
        <v>4217880</v>
      </c>
      <c r="AM46" s="3">
        <v>5273188</v>
      </c>
      <c r="AN46" s="3">
        <v>6184410</v>
      </c>
      <c r="AO46" s="3">
        <v>5843195</v>
      </c>
      <c r="AP46" s="3">
        <v>7106025</v>
      </c>
      <c r="AQ46" s="3">
        <v>8609620</v>
      </c>
      <c r="AR46" s="3">
        <v>10074856</v>
      </c>
      <c r="AS46" s="3">
        <v>12255938</v>
      </c>
      <c r="AT46" s="3">
        <v>13063173</v>
      </c>
      <c r="AU46" s="3">
        <v>13907948</v>
      </c>
      <c r="AV46" s="5">
        <f>SUM(B46:AU46)</f>
        <v>152616495</v>
      </c>
      <c r="AW46" s="5">
        <f>AVERAGE(B46:AU46)</f>
        <v>3317749.8913043477</v>
      </c>
      <c r="AX46" s="5">
        <f>MIN(B46:AU46)</f>
        <v>263700</v>
      </c>
      <c r="AY46" s="7">
        <f>MAX(B46:AU46)</f>
        <v>13907948</v>
      </c>
      <c r="AZ46" s="12" t="str">
        <f>IF(AW46&gt;=10000000,"Greater or Equal","Smaller")</f>
        <v>Smaller</v>
      </c>
      <c r="BA46" s="5" t="str">
        <f>VLOOKUP(Table1[[#This Row],[Average 1970-2015]],LabelsTable,2,TRUE)</f>
        <v>Not Small</v>
      </c>
    </row>
    <row r="47" spans="1:53" x14ac:dyDescent="0.2">
      <c r="A47" t="s">
        <v>70</v>
      </c>
      <c r="B47" s="3">
        <v>1775300</v>
      </c>
      <c r="C47" s="3">
        <v>2056800</v>
      </c>
      <c r="D47" s="3">
        <v>2284900</v>
      </c>
      <c r="E47" s="3">
        <v>2409000</v>
      </c>
      <c r="F47" s="3">
        <v>2401900</v>
      </c>
      <c r="G47" s="3">
        <v>2518100</v>
      </c>
      <c r="H47" s="3">
        <v>2795700</v>
      </c>
      <c r="I47" s="3">
        <v>2946800</v>
      </c>
      <c r="J47" s="3">
        <v>3117200</v>
      </c>
      <c r="K47" s="3">
        <v>3556200</v>
      </c>
      <c r="L47" s="3">
        <v>3329700</v>
      </c>
      <c r="M47" s="3">
        <v>3065000</v>
      </c>
      <c r="N47" s="3">
        <v>3536900</v>
      </c>
      <c r="O47" s="3">
        <v>3947700</v>
      </c>
      <c r="P47" s="3">
        <v>3229200</v>
      </c>
      <c r="Q47" s="3">
        <v>3494000</v>
      </c>
      <c r="R47" s="3">
        <v>3834000</v>
      </c>
      <c r="S47" s="3">
        <v>4148100</v>
      </c>
      <c r="T47" s="3">
        <v>4376700</v>
      </c>
      <c r="U47" s="3">
        <v>4720600</v>
      </c>
      <c r="V47" s="3">
        <v>4840300</v>
      </c>
      <c r="W47" s="3">
        <v>4582000</v>
      </c>
      <c r="X47" s="3">
        <v>4826800</v>
      </c>
      <c r="Y47" s="3">
        <v>5077900</v>
      </c>
      <c r="Z47" s="3">
        <v>5381000</v>
      </c>
      <c r="AA47" s="3">
        <v>5689300</v>
      </c>
      <c r="AB47" s="3">
        <v>5892000</v>
      </c>
      <c r="AC47" s="3">
        <v>6236400</v>
      </c>
      <c r="AD47" s="3">
        <v>5946600</v>
      </c>
      <c r="AE47" s="3">
        <v>5767700</v>
      </c>
      <c r="AF47" s="3">
        <v>5922623</v>
      </c>
      <c r="AG47" s="3">
        <v>6382092</v>
      </c>
      <c r="AH47" s="3">
        <v>6322432</v>
      </c>
      <c r="AI47" s="3">
        <v>5886037</v>
      </c>
      <c r="AJ47" s="3">
        <v>6428701</v>
      </c>
      <c r="AK47" s="3">
        <v>551345</v>
      </c>
      <c r="AL47" s="3">
        <v>582011</v>
      </c>
      <c r="AM47" s="4" t="s">
        <v>185</v>
      </c>
      <c r="AN47" s="4" t="s">
        <v>185</v>
      </c>
      <c r="AO47" s="4" t="s">
        <v>185</v>
      </c>
      <c r="AP47" s="4" t="s">
        <v>185</v>
      </c>
      <c r="AQ47" s="4" t="s">
        <v>185</v>
      </c>
      <c r="AR47" s="4" t="s">
        <v>185</v>
      </c>
      <c r="AS47" s="4" t="s">
        <v>185</v>
      </c>
      <c r="AT47" s="4" t="s">
        <v>185</v>
      </c>
      <c r="AU47" s="4" t="s">
        <v>185</v>
      </c>
      <c r="AV47" s="5">
        <f>SUM(B47:AU47)</f>
        <v>149859041</v>
      </c>
      <c r="AW47" s="5">
        <f>AVERAGE(B47:AU47)</f>
        <v>4050244.3513513515</v>
      </c>
      <c r="AX47" s="5">
        <f>MIN(B47:AU47)</f>
        <v>551345</v>
      </c>
      <c r="AY47" s="7">
        <f>MAX(B47:AU47)</f>
        <v>6428701</v>
      </c>
      <c r="AZ47" s="12" t="str">
        <f>IF(AW47&gt;=10000000,"Greater or Equal","Smaller")</f>
        <v>Smaller</v>
      </c>
      <c r="BA47" s="5" t="str">
        <f>VLOOKUP(Table1[[#This Row],[Average 1970-2015]],LabelsTable,2,TRUE)</f>
        <v>Not Small</v>
      </c>
    </row>
    <row r="48" spans="1:53" x14ac:dyDescent="0.2">
      <c r="A48" t="s">
        <v>17</v>
      </c>
      <c r="B48" s="3">
        <v>282300</v>
      </c>
      <c r="C48" s="3">
        <v>268200</v>
      </c>
      <c r="D48" s="3">
        <v>266300</v>
      </c>
      <c r="E48" s="3">
        <v>330000</v>
      </c>
      <c r="F48" s="3">
        <v>456500</v>
      </c>
      <c r="G48" s="3">
        <v>414100</v>
      </c>
      <c r="H48" s="3">
        <v>427200</v>
      </c>
      <c r="I48" s="3">
        <v>555000</v>
      </c>
      <c r="J48" s="3">
        <v>659000</v>
      </c>
      <c r="K48" s="3">
        <v>830200</v>
      </c>
      <c r="L48" s="3">
        <v>874300</v>
      </c>
      <c r="M48" s="3">
        <v>1017000</v>
      </c>
      <c r="N48" s="3">
        <v>1020700</v>
      </c>
      <c r="O48" s="3">
        <v>957300</v>
      </c>
      <c r="P48" s="3">
        <v>1038500</v>
      </c>
      <c r="Q48" s="3">
        <v>1116100</v>
      </c>
      <c r="R48" s="3">
        <v>1150600</v>
      </c>
      <c r="S48" s="3">
        <v>1231400</v>
      </c>
      <c r="T48" s="3">
        <v>1176400</v>
      </c>
      <c r="U48" s="3">
        <v>1316300</v>
      </c>
      <c r="V48" s="3">
        <v>1363100</v>
      </c>
      <c r="W48" s="3">
        <v>910700</v>
      </c>
      <c r="X48" s="3">
        <v>1029100</v>
      </c>
      <c r="Y48" s="3">
        <v>1216900</v>
      </c>
      <c r="Z48" s="3">
        <v>1325400</v>
      </c>
      <c r="AA48" s="3">
        <v>1310900</v>
      </c>
      <c r="AB48" s="3">
        <v>1563400</v>
      </c>
      <c r="AC48" s="3">
        <v>1634700</v>
      </c>
      <c r="AD48" s="3">
        <v>1749200</v>
      </c>
      <c r="AE48" s="3">
        <v>1943500</v>
      </c>
      <c r="AF48" s="3">
        <v>2197521</v>
      </c>
      <c r="AG48" s="3">
        <v>2023385</v>
      </c>
      <c r="AH48" s="3">
        <v>2098760</v>
      </c>
      <c r="AI48" s="3">
        <v>2260849</v>
      </c>
      <c r="AJ48" s="3">
        <v>2546234</v>
      </c>
      <c r="AK48" s="3">
        <v>2735214</v>
      </c>
      <c r="AL48" s="3">
        <v>2591666</v>
      </c>
      <c r="AM48" s="3">
        <v>3133574</v>
      </c>
      <c r="AN48" s="3">
        <v>3111575</v>
      </c>
      <c r="AO48" s="3">
        <v>2952885</v>
      </c>
      <c r="AP48" s="3">
        <v>12477063</v>
      </c>
      <c r="AQ48" s="3">
        <v>13729554</v>
      </c>
      <c r="AR48" s="3">
        <v>12289555</v>
      </c>
      <c r="AS48" s="3">
        <v>13926540</v>
      </c>
      <c r="AT48" s="3">
        <v>16482060</v>
      </c>
      <c r="AU48" s="3">
        <v>20042185</v>
      </c>
      <c r="AV48" s="5">
        <f>SUM(B48:AU48)</f>
        <v>144032920</v>
      </c>
      <c r="AW48" s="5">
        <f>AVERAGE(B48:AU48)</f>
        <v>3131150.4347826089</v>
      </c>
      <c r="AX48" s="5">
        <f>MIN(B48:AU48)</f>
        <v>266300</v>
      </c>
      <c r="AY48" s="7">
        <f>MAX(B48:AU48)</f>
        <v>20042185</v>
      </c>
      <c r="AZ48" s="12" t="str">
        <f>IF(AW48&gt;=10000000,"Greater or Equal","Smaller")</f>
        <v>Smaller</v>
      </c>
      <c r="BA48" s="5" t="str">
        <f>VLOOKUP(Table1[[#This Row],[Average 1970-2015]],LabelsTable,2,TRUE)</f>
        <v>Not Small</v>
      </c>
    </row>
    <row r="49" spans="1:53" x14ac:dyDescent="0.2">
      <c r="A49" t="s">
        <v>164</v>
      </c>
      <c r="B49" s="3">
        <v>563200</v>
      </c>
      <c r="C49" s="3">
        <v>714800</v>
      </c>
      <c r="D49" s="3">
        <v>843900</v>
      </c>
      <c r="E49" s="3">
        <v>1053600</v>
      </c>
      <c r="F49" s="3">
        <v>1252100</v>
      </c>
      <c r="G49" s="3">
        <v>1618000</v>
      </c>
      <c r="H49" s="3">
        <v>1681600</v>
      </c>
      <c r="I49" s="3">
        <v>1997100</v>
      </c>
      <c r="J49" s="3">
        <v>2229000</v>
      </c>
      <c r="K49" s="3">
        <v>2663400</v>
      </c>
      <c r="L49" s="3">
        <v>2950000</v>
      </c>
      <c r="M49" s="3">
        <v>3000000</v>
      </c>
      <c r="N49" s="3">
        <v>3150000</v>
      </c>
      <c r="O49" s="3">
        <v>3410500</v>
      </c>
      <c r="P49" s="3">
        <v>3781000</v>
      </c>
      <c r="Q49" s="3">
        <v>3965900</v>
      </c>
      <c r="R49" s="3">
        <v>3689900</v>
      </c>
      <c r="S49" s="3">
        <v>3566900</v>
      </c>
      <c r="T49" s="3">
        <v>3655000</v>
      </c>
      <c r="U49" s="3">
        <v>3862300</v>
      </c>
      <c r="V49" s="3">
        <v>3748000</v>
      </c>
      <c r="W49" s="3">
        <v>3385000</v>
      </c>
      <c r="X49" s="3">
        <v>3551100</v>
      </c>
      <c r="Y49" s="3">
        <v>3254500</v>
      </c>
      <c r="Z49" s="3">
        <v>3241000</v>
      </c>
      <c r="AA49" s="3">
        <v>3477800</v>
      </c>
      <c r="AB49" s="3">
        <v>3494100</v>
      </c>
      <c r="AC49" s="3">
        <v>3517700</v>
      </c>
      <c r="AD49" s="3">
        <v>3381800</v>
      </c>
      <c r="AE49" s="3">
        <v>2936800</v>
      </c>
      <c r="AF49" s="3">
        <v>2997480</v>
      </c>
      <c r="AG49" s="3">
        <v>3419249</v>
      </c>
      <c r="AH49" s="3">
        <v>3002232</v>
      </c>
      <c r="AI49" s="3">
        <v>3292815</v>
      </c>
      <c r="AJ49" s="3">
        <v>3236364</v>
      </c>
      <c r="AK49" s="3">
        <v>3037298</v>
      </c>
      <c r="AL49" s="3">
        <v>2899722</v>
      </c>
      <c r="AM49" s="3">
        <v>2813018</v>
      </c>
      <c r="AN49" s="3">
        <v>2884506</v>
      </c>
      <c r="AO49" s="3">
        <v>4370917</v>
      </c>
      <c r="AP49" s="3">
        <v>3372283</v>
      </c>
      <c r="AQ49" s="3">
        <v>3543663</v>
      </c>
      <c r="AR49" s="3">
        <v>4082595</v>
      </c>
      <c r="AS49" s="3">
        <v>4492437</v>
      </c>
      <c r="AT49" s="3">
        <v>5021289</v>
      </c>
      <c r="AU49" s="3">
        <v>5910836</v>
      </c>
      <c r="AV49" s="5">
        <f>SUM(B49:AU49)</f>
        <v>142012704</v>
      </c>
      <c r="AW49" s="5">
        <f>AVERAGE(B49:AU49)</f>
        <v>3087232.6956521738</v>
      </c>
      <c r="AX49" s="5">
        <f>MIN(B49:AU49)</f>
        <v>563200</v>
      </c>
      <c r="AY49" s="7">
        <f>MAX(B49:AU49)</f>
        <v>5910836</v>
      </c>
      <c r="AZ49" s="12" t="str">
        <f>IF(AW49&gt;=10000000,"Greater or Equal","Smaller")</f>
        <v>Smaller</v>
      </c>
      <c r="BA49" s="5" t="str">
        <f>VLOOKUP(Table1[[#This Row],[Average 1970-2015]],LabelsTable,2,TRUE)</f>
        <v>Not Small</v>
      </c>
    </row>
    <row r="50" spans="1:53" x14ac:dyDescent="0.2">
      <c r="A50" t="s">
        <v>113</v>
      </c>
      <c r="B50" s="3">
        <v>485000</v>
      </c>
      <c r="C50" s="3">
        <v>1057400</v>
      </c>
      <c r="D50" s="3">
        <v>1137100</v>
      </c>
      <c r="E50" s="3">
        <v>1163500</v>
      </c>
      <c r="F50" s="3">
        <v>1214300</v>
      </c>
      <c r="G50" s="3">
        <v>1053700</v>
      </c>
      <c r="H50" s="3">
        <v>1299800</v>
      </c>
      <c r="I50" s="3">
        <v>1454100</v>
      </c>
      <c r="J50" s="3">
        <v>1519700</v>
      </c>
      <c r="K50" s="3">
        <v>1584000</v>
      </c>
      <c r="L50" s="3">
        <v>1483300</v>
      </c>
      <c r="M50" s="3">
        <v>1585200</v>
      </c>
      <c r="N50" s="3">
        <v>1480800</v>
      </c>
      <c r="O50" s="3">
        <v>1578700</v>
      </c>
      <c r="P50" s="3">
        <v>1669400</v>
      </c>
      <c r="Q50" s="3">
        <v>1802700</v>
      </c>
      <c r="R50" s="3">
        <v>1828600</v>
      </c>
      <c r="S50" s="3">
        <v>2009700</v>
      </c>
      <c r="T50" s="3">
        <v>1894600</v>
      </c>
      <c r="U50" s="3">
        <v>2118000</v>
      </c>
      <c r="V50" s="3">
        <v>2004000</v>
      </c>
      <c r="W50" s="3">
        <v>2047500</v>
      </c>
      <c r="X50" s="3">
        <v>2391200</v>
      </c>
      <c r="Y50" s="3">
        <v>2569400</v>
      </c>
      <c r="Z50" s="3">
        <v>2980400</v>
      </c>
      <c r="AA50" s="3">
        <v>3453400</v>
      </c>
      <c r="AB50" s="3">
        <v>3694600</v>
      </c>
      <c r="AC50" s="3">
        <v>3753600</v>
      </c>
      <c r="AD50" s="3">
        <v>3698500</v>
      </c>
      <c r="AE50" s="3">
        <v>4033200</v>
      </c>
      <c r="AF50" s="3">
        <v>4442967</v>
      </c>
      <c r="AG50" s="3">
        <v>3967140</v>
      </c>
      <c r="AH50" s="3">
        <v>3708138</v>
      </c>
      <c r="AI50" s="3">
        <v>3677879</v>
      </c>
      <c r="AJ50" s="3">
        <v>4968931</v>
      </c>
      <c r="AK50" s="3">
        <v>4392448</v>
      </c>
      <c r="AL50" s="3">
        <v>4357151</v>
      </c>
      <c r="AM50" s="3">
        <v>4662615</v>
      </c>
      <c r="AN50" s="3">
        <v>4563041</v>
      </c>
      <c r="AO50" s="3">
        <v>4605452</v>
      </c>
      <c r="AP50" s="3">
        <v>5084798</v>
      </c>
      <c r="AQ50" s="3">
        <v>5151469</v>
      </c>
      <c r="AR50" s="3">
        <v>5381980</v>
      </c>
      <c r="AS50" s="3">
        <v>5565864</v>
      </c>
      <c r="AT50" s="3">
        <v>5886728</v>
      </c>
      <c r="AU50" s="3">
        <v>6064478</v>
      </c>
      <c r="AV50" s="5">
        <f>SUM(B50:AU50)</f>
        <v>136526479</v>
      </c>
      <c r="AW50" s="5">
        <f>AVERAGE(B50:AU50)</f>
        <v>2967966.9347826089</v>
      </c>
      <c r="AX50" s="5">
        <f>MIN(B50:AU50)</f>
        <v>485000</v>
      </c>
      <c r="AY50" s="7">
        <f>MAX(B50:AU50)</f>
        <v>6064478</v>
      </c>
      <c r="AZ50" s="12" t="str">
        <f>IF(AW50&gt;=10000000,"Greater or Equal","Smaller")</f>
        <v>Smaller</v>
      </c>
      <c r="BA50" s="5" t="str">
        <f>VLOOKUP(Table1[[#This Row],[Average 1970-2015]],LabelsTable,2,TRUE)</f>
        <v>Not Small</v>
      </c>
    </row>
    <row r="51" spans="1:53" x14ac:dyDescent="0.2">
      <c r="A51" t="s">
        <v>11</v>
      </c>
      <c r="B51" s="3">
        <v>289500</v>
      </c>
      <c r="C51" s="3">
        <v>362000</v>
      </c>
      <c r="D51" s="3">
        <v>410300</v>
      </c>
      <c r="E51" s="3">
        <v>486500</v>
      </c>
      <c r="F51" s="3">
        <v>509600</v>
      </c>
      <c r="G51" s="3">
        <v>672900</v>
      </c>
      <c r="H51" s="3">
        <v>808900</v>
      </c>
      <c r="I51" s="3">
        <v>1047200</v>
      </c>
      <c r="J51" s="3">
        <v>1131700</v>
      </c>
      <c r="K51" s="3">
        <v>1153800</v>
      </c>
      <c r="L51" s="3">
        <v>947400</v>
      </c>
      <c r="M51" s="3">
        <v>929600</v>
      </c>
      <c r="N51" s="3">
        <v>974100</v>
      </c>
      <c r="O51" s="3">
        <v>932200</v>
      </c>
      <c r="P51" s="3">
        <v>1000700</v>
      </c>
      <c r="Q51" s="3">
        <v>1113900</v>
      </c>
      <c r="R51" s="3">
        <v>1095500</v>
      </c>
      <c r="S51" s="3">
        <v>1187400</v>
      </c>
      <c r="T51" s="3">
        <v>1267300</v>
      </c>
      <c r="U51" s="3">
        <v>1360800</v>
      </c>
      <c r="V51" s="3">
        <v>1580000</v>
      </c>
      <c r="W51" s="3">
        <v>1429700</v>
      </c>
      <c r="X51" s="3">
        <v>2169000</v>
      </c>
      <c r="Y51" s="3">
        <v>2139600</v>
      </c>
      <c r="Z51" s="3">
        <v>2183900</v>
      </c>
      <c r="AA51" s="3">
        <v>2147200</v>
      </c>
      <c r="AB51" s="3">
        <v>2301200</v>
      </c>
      <c r="AC51" s="3">
        <v>2638400</v>
      </c>
      <c r="AD51" s="3">
        <v>3012000</v>
      </c>
      <c r="AE51" s="3">
        <v>3392100</v>
      </c>
      <c r="AF51" s="3">
        <v>3671317</v>
      </c>
      <c r="AG51" s="3">
        <v>3680688</v>
      </c>
      <c r="AH51" s="3">
        <v>3049154</v>
      </c>
      <c r="AI51" s="3">
        <v>2638314</v>
      </c>
      <c r="AJ51" s="3">
        <v>3004353</v>
      </c>
      <c r="AK51" s="3">
        <v>3492984</v>
      </c>
      <c r="AL51" s="3">
        <v>4109489</v>
      </c>
      <c r="AM51" s="3">
        <v>4623543</v>
      </c>
      <c r="AN51" s="3">
        <v>4927341</v>
      </c>
      <c r="AO51" s="3">
        <v>4930683</v>
      </c>
      <c r="AP51" s="3">
        <v>7144446</v>
      </c>
      <c r="AQ51" s="3">
        <v>7502697</v>
      </c>
      <c r="AR51" s="3">
        <v>6563647</v>
      </c>
      <c r="AS51" s="3">
        <v>6507408</v>
      </c>
      <c r="AT51" s="3">
        <v>7017852</v>
      </c>
      <c r="AU51" s="3">
        <v>6786850</v>
      </c>
      <c r="AV51" s="5">
        <f>SUM(B51:AU51)</f>
        <v>120325166</v>
      </c>
      <c r="AW51" s="5">
        <f>AVERAGE(B51:AU51)</f>
        <v>2615764.4782608696</v>
      </c>
      <c r="AX51" s="5">
        <f>MIN(B51:AU51)</f>
        <v>289500</v>
      </c>
      <c r="AY51" s="7">
        <f>MAX(B51:AU51)</f>
        <v>7502697</v>
      </c>
      <c r="AZ51" s="12" t="str">
        <f>IF(AW51&gt;=10000000,"Greater or Equal","Smaller")</f>
        <v>Smaller</v>
      </c>
      <c r="BA51" s="5" t="str">
        <f>VLOOKUP(Table1[[#This Row],[Average 1970-2015]],LabelsTable,2,TRUE)</f>
        <v>Not Small</v>
      </c>
    </row>
    <row r="52" spans="1:53" x14ac:dyDescent="0.2">
      <c r="A52" t="s">
        <v>23</v>
      </c>
      <c r="B52" s="3">
        <v>904000</v>
      </c>
      <c r="C52" s="3">
        <v>1031200</v>
      </c>
      <c r="D52" s="3">
        <v>1267000</v>
      </c>
      <c r="E52" s="3">
        <v>1491000</v>
      </c>
      <c r="F52" s="3">
        <v>1086800</v>
      </c>
      <c r="G52" s="3">
        <v>1454500</v>
      </c>
      <c r="H52" s="3">
        <v>1472400</v>
      </c>
      <c r="I52" s="3">
        <v>1643200</v>
      </c>
      <c r="J52" s="3">
        <v>1702300</v>
      </c>
      <c r="K52" s="3">
        <v>1850400</v>
      </c>
      <c r="L52" s="3">
        <v>1710500</v>
      </c>
      <c r="M52" s="3">
        <v>1592800</v>
      </c>
      <c r="N52" s="3">
        <v>755500</v>
      </c>
      <c r="O52" s="3">
        <v>1287000</v>
      </c>
      <c r="P52" s="3">
        <v>1595900</v>
      </c>
      <c r="Q52" s="3">
        <v>1587000</v>
      </c>
      <c r="R52" s="3">
        <v>1573500</v>
      </c>
      <c r="S52" s="3">
        <v>1569500</v>
      </c>
      <c r="T52" s="3">
        <v>1600200</v>
      </c>
      <c r="U52" s="3">
        <v>1907300</v>
      </c>
      <c r="V52" s="3">
        <v>1501000</v>
      </c>
      <c r="W52" s="3">
        <v>1051200</v>
      </c>
      <c r="X52" s="3">
        <v>1102100</v>
      </c>
      <c r="Y52" s="3">
        <v>1269900</v>
      </c>
      <c r="Z52" s="3">
        <v>1451800</v>
      </c>
      <c r="AA52" s="3">
        <v>1657300</v>
      </c>
      <c r="AB52" s="3">
        <v>1805900</v>
      </c>
      <c r="AC52" s="3">
        <v>1998000</v>
      </c>
      <c r="AD52" s="3">
        <v>2212500</v>
      </c>
      <c r="AE52" s="3">
        <v>2140700</v>
      </c>
      <c r="AF52" s="3">
        <v>2340919</v>
      </c>
      <c r="AG52" s="3">
        <v>2670283</v>
      </c>
      <c r="AH52" s="3">
        <v>2845919</v>
      </c>
      <c r="AI52" s="3">
        <v>3252222</v>
      </c>
      <c r="AJ52" s="3">
        <v>3493094</v>
      </c>
      <c r="AK52" s="3">
        <v>3553680</v>
      </c>
      <c r="AL52" s="3">
        <v>3625982</v>
      </c>
      <c r="AM52" s="3">
        <v>4269655</v>
      </c>
      <c r="AN52" s="3">
        <v>4634676</v>
      </c>
      <c r="AO52" s="3">
        <v>4279072</v>
      </c>
      <c r="AP52" s="3">
        <v>4099082</v>
      </c>
      <c r="AQ52" s="3">
        <v>4448727</v>
      </c>
      <c r="AR52" s="3">
        <v>4909100</v>
      </c>
      <c r="AS52" s="3">
        <v>5002976</v>
      </c>
      <c r="AT52" s="3">
        <v>5038745</v>
      </c>
      <c r="AU52" s="3">
        <v>4841129</v>
      </c>
      <c r="AV52" s="5">
        <f>SUM(B52:AU52)</f>
        <v>108577661</v>
      </c>
      <c r="AW52" s="5">
        <f>AVERAGE(B52:AU52)</f>
        <v>2360383.9347826089</v>
      </c>
      <c r="AX52" s="5">
        <f>MIN(B52:AU52)</f>
        <v>755500</v>
      </c>
      <c r="AY52" s="7">
        <f>MAX(B52:AU52)</f>
        <v>5038745</v>
      </c>
      <c r="AZ52" s="12" t="str">
        <f>IF(AW52&gt;=10000000,"Greater or Equal","Smaller")</f>
        <v>Smaller</v>
      </c>
      <c r="BA52" s="5" t="str">
        <f>VLOOKUP(Table1[[#This Row],[Average 1970-2015]],LabelsTable,2,TRUE)</f>
        <v>Not Small</v>
      </c>
    </row>
    <row r="53" spans="1:53" x14ac:dyDescent="0.2">
      <c r="A53" t="s">
        <v>43</v>
      </c>
      <c r="B53" s="3">
        <v>1171900</v>
      </c>
      <c r="C53" s="3">
        <v>1092500</v>
      </c>
      <c r="D53" s="3">
        <v>1364400</v>
      </c>
      <c r="E53" s="3">
        <v>1367000</v>
      </c>
      <c r="F53" s="3">
        <v>1514700</v>
      </c>
      <c r="G53" s="3">
        <v>1621000</v>
      </c>
      <c r="H53" s="3">
        <v>1656800</v>
      </c>
      <c r="I53" s="3">
        <v>1538100</v>
      </c>
      <c r="J53" s="3">
        <v>1680300</v>
      </c>
      <c r="K53" s="3">
        <v>1758600</v>
      </c>
      <c r="L53" s="3">
        <v>1460800</v>
      </c>
      <c r="M53" s="3">
        <v>955000</v>
      </c>
      <c r="N53" s="3">
        <v>852600</v>
      </c>
      <c r="O53" s="3">
        <v>908400</v>
      </c>
      <c r="P53" s="3">
        <v>910700</v>
      </c>
      <c r="Q53" s="3">
        <v>980300</v>
      </c>
      <c r="R53" s="3">
        <v>991000</v>
      </c>
      <c r="S53" s="3">
        <v>1069600</v>
      </c>
      <c r="T53" s="3">
        <v>1153800</v>
      </c>
      <c r="U53" s="3">
        <v>1168800</v>
      </c>
      <c r="V53" s="3">
        <v>1095700</v>
      </c>
      <c r="W53" s="3">
        <v>837400</v>
      </c>
      <c r="X53" s="3">
        <v>973800</v>
      </c>
      <c r="Y53" s="3">
        <v>1024900</v>
      </c>
      <c r="Z53" s="3">
        <v>1071600</v>
      </c>
      <c r="AA53" s="3">
        <v>1284600</v>
      </c>
      <c r="AB53" s="3">
        <v>1393600</v>
      </c>
      <c r="AC53" s="3">
        <v>1447800</v>
      </c>
      <c r="AD53" s="3">
        <v>1600800</v>
      </c>
      <c r="AE53" s="3">
        <v>1852600</v>
      </c>
      <c r="AF53" s="3">
        <v>2229216</v>
      </c>
      <c r="AG53" s="3">
        <v>2565808</v>
      </c>
      <c r="AH53" s="3">
        <v>2808793</v>
      </c>
      <c r="AI53" s="3">
        <v>3391474</v>
      </c>
      <c r="AJ53" s="3">
        <v>4219478</v>
      </c>
      <c r="AK53" s="3">
        <v>4706226</v>
      </c>
      <c r="AL53" s="3">
        <v>4921600</v>
      </c>
      <c r="AM53" s="3">
        <v>4869586</v>
      </c>
      <c r="AN53" s="3">
        <v>4974879</v>
      </c>
      <c r="AO53" s="3">
        <v>5048360</v>
      </c>
      <c r="AP53" s="3">
        <v>5145187</v>
      </c>
      <c r="AQ53" s="3">
        <v>4902816</v>
      </c>
      <c r="AR53" s="3">
        <v>3594882</v>
      </c>
      <c r="AS53" s="3">
        <v>5186676</v>
      </c>
      <c r="AT53" s="3">
        <v>5009995</v>
      </c>
      <c r="AU53" s="3">
        <v>4971616</v>
      </c>
      <c r="AV53" s="5">
        <f>SUM(B53:AU53)</f>
        <v>106345692</v>
      </c>
      <c r="AW53" s="5">
        <f>AVERAGE(B53:AU53)</f>
        <v>2311862.8695652173</v>
      </c>
      <c r="AX53" s="5">
        <f>MIN(B53:AU53)</f>
        <v>837400</v>
      </c>
      <c r="AY53" s="7">
        <f>MAX(B53:AU53)</f>
        <v>5186676</v>
      </c>
      <c r="AZ53" s="12" t="str">
        <f>IF(AW53&gt;=10000000,"Greater or Equal","Smaller")</f>
        <v>Smaller</v>
      </c>
      <c r="BA53" s="5" t="str">
        <f>VLOOKUP(Table1[[#This Row],[Average 1970-2015]],LabelsTable,2,TRUE)</f>
        <v>Not Small</v>
      </c>
    </row>
    <row r="54" spans="1:53" x14ac:dyDescent="0.2">
      <c r="A54" t="s">
        <v>130</v>
      </c>
      <c r="B54" s="3">
        <v>307400</v>
      </c>
      <c r="C54" s="3">
        <v>337200</v>
      </c>
      <c r="D54" s="3">
        <v>316200</v>
      </c>
      <c r="E54" s="3">
        <v>217500</v>
      </c>
      <c r="F54" s="3">
        <v>275700</v>
      </c>
      <c r="G54" s="3">
        <v>357100</v>
      </c>
      <c r="H54" s="3">
        <v>374100</v>
      </c>
      <c r="I54" s="3">
        <v>347400</v>
      </c>
      <c r="J54" s="3">
        <v>365700</v>
      </c>
      <c r="K54" s="3">
        <v>381300</v>
      </c>
      <c r="L54" s="3">
        <v>355200</v>
      </c>
      <c r="M54" s="3">
        <v>309200</v>
      </c>
      <c r="N54" s="3">
        <v>332200</v>
      </c>
      <c r="O54" s="3">
        <v>323400</v>
      </c>
      <c r="P54" s="3">
        <v>371600</v>
      </c>
      <c r="Q54" s="3">
        <v>390300</v>
      </c>
      <c r="R54" s="3">
        <v>364200</v>
      </c>
      <c r="S54" s="3">
        <v>370800</v>
      </c>
      <c r="T54" s="3">
        <v>382000</v>
      </c>
      <c r="U54" s="3">
        <v>372500</v>
      </c>
      <c r="V54" s="3">
        <v>265800</v>
      </c>
      <c r="W54" s="3">
        <v>342700</v>
      </c>
      <c r="X54" s="3">
        <v>282700</v>
      </c>
      <c r="Y54" s="3">
        <v>320500</v>
      </c>
      <c r="Z54" s="3">
        <v>519900</v>
      </c>
      <c r="AA54" s="3">
        <v>661200</v>
      </c>
      <c r="AB54" s="3">
        <v>688800</v>
      </c>
      <c r="AC54" s="3">
        <v>772200</v>
      </c>
      <c r="AD54" s="3">
        <v>859900</v>
      </c>
      <c r="AE54" s="3">
        <v>932500</v>
      </c>
      <c r="AF54" s="3">
        <v>1117411</v>
      </c>
      <c r="AG54" s="3">
        <v>1114727</v>
      </c>
      <c r="AH54" s="3">
        <v>1047843</v>
      </c>
      <c r="AI54" s="3">
        <v>1416071</v>
      </c>
      <c r="AJ54" s="3">
        <v>1500673</v>
      </c>
      <c r="AK54" s="3">
        <v>1795958</v>
      </c>
      <c r="AL54" s="3">
        <v>2028711</v>
      </c>
      <c r="AM54" s="3">
        <v>2473261</v>
      </c>
      <c r="AN54" s="3">
        <v>2762458</v>
      </c>
      <c r="AO54" s="3">
        <v>6348000</v>
      </c>
      <c r="AP54" s="3">
        <v>5524157</v>
      </c>
      <c r="AQ54" s="3">
        <v>6380080</v>
      </c>
      <c r="AR54" s="3">
        <v>7517581</v>
      </c>
      <c r="AS54" s="3">
        <v>11656416</v>
      </c>
      <c r="AT54" s="3">
        <v>11642160</v>
      </c>
      <c r="AU54" s="3">
        <v>12018103</v>
      </c>
      <c r="AV54" s="5">
        <f>SUM(B54:AU54)</f>
        <v>88840810</v>
      </c>
      <c r="AW54" s="5">
        <f>AVERAGE(B54:AU54)</f>
        <v>1931321.956521739</v>
      </c>
      <c r="AX54" s="5">
        <f>MIN(B54:AU54)</f>
        <v>217500</v>
      </c>
      <c r="AY54" s="7">
        <f>MAX(B54:AU54)</f>
        <v>12018103</v>
      </c>
      <c r="AZ54" s="12" t="str">
        <f>IF(AW54&gt;=10000000,"Greater or Equal","Smaller")</f>
        <v>Smaller</v>
      </c>
      <c r="BA54" s="5" t="str">
        <f>VLOOKUP(Table1[[#This Row],[Average 1970-2015]],LabelsTable,2,TRUE)</f>
        <v>Not Small</v>
      </c>
    </row>
    <row r="55" spans="1:53" x14ac:dyDescent="0.2">
      <c r="A55" t="s">
        <v>173</v>
      </c>
      <c r="B55" s="3">
        <v>315200</v>
      </c>
      <c r="C55" s="3">
        <v>342200</v>
      </c>
      <c r="D55" s="3">
        <v>390700</v>
      </c>
      <c r="E55" s="3">
        <v>453600</v>
      </c>
      <c r="F55" s="3">
        <v>517900</v>
      </c>
      <c r="G55" s="3">
        <v>624800</v>
      </c>
      <c r="H55" s="3">
        <v>737000</v>
      </c>
      <c r="I55" s="3">
        <v>812300</v>
      </c>
      <c r="J55" s="3">
        <v>849500</v>
      </c>
      <c r="K55" s="3">
        <v>965100</v>
      </c>
      <c r="L55" s="3">
        <v>1076200</v>
      </c>
      <c r="M55" s="3">
        <v>1252500</v>
      </c>
      <c r="N55" s="3">
        <v>1460700</v>
      </c>
      <c r="O55" s="3">
        <v>1534500</v>
      </c>
      <c r="P55" s="3">
        <v>1497900</v>
      </c>
      <c r="Q55" s="3">
        <v>1449200</v>
      </c>
      <c r="R55" s="3">
        <v>1465700</v>
      </c>
      <c r="S55" s="3">
        <v>1511100</v>
      </c>
      <c r="T55" s="3">
        <v>1557300</v>
      </c>
      <c r="U55" s="3">
        <v>1640600</v>
      </c>
      <c r="V55" s="3">
        <v>965600</v>
      </c>
      <c r="W55" s="3">
        <v>840100</v>
      </c>
      <c r="X55" s="3">
        <v>1408600</v>
      </c>
      <c r="Y55" s="3">
        <v>1553800</v>
      </c>
      <c r="Z55" s="3">
        <v>1756200</v>
      </c>
      <c r="AA55" s="3">
        <v>1950800</v>
      </c>
      <c r="AB55" s="3">
        <v>2133400</v>
      </c>
      <c r="AC55" s="3">
        <v>2113900</v>
      </c>
      <c r="AD55" s="3">
        <v>2240800</v>
      </c>
      <c r="AE55" s="3">
        <v>2130000</v>
      </c>
      <c r="AF55" s="3">
        <v>2112523</v>
      </c>
      <c r="AG55" s="3">
        <v>2084574</v>
      </c>
      <c r="AH55" s="3">
        <v>2299218</v>
      </c>
      <c r="AI55" s="3">
        <v>2185990</v>
      </c>
      <c r="AJ55" s="3">
        <v>2496441</v>
      </c>
      <c r="AK55" s="3">
        <v>2433213</v>
      </c>
      <c r="AL55" s="3">
        <v>2627870</v>
      </c>
      <c r="AM55" s="3">
        <v>2659769</v>
      </c>
      <c r="AN55" s="3">
        <v>2523966</v>
      </c>
      <c r="AO55" s="3">
        <v>2597076</v>
      </c>
      <c r="AP55" s="3">
        <v>4563082</v>
      </c>
      <c r="AQ55" s="3">
        <v>3722730</v>
      </c>
      <c r="AR55" s="3">
        <v>3481039</v>
      </c>
      <c r="AS55" s="3">
        <v>3244805</v>
      </c>
      <c r="AT55" s="3">
        <v>3530856</v>
      </c>
      <c r="AU55" s="3">
        <v>3655366</v>
      </c>
      <c r="AV55" s="5">
        <f>SUM(B55:AU55)</f>
        <v>83765718</v>
      </c>
      <c r="AW55" s="5">
        <f>AVERAGE(B55:AU55)</f>
        <v>1820993.8695652173</v>
      </c>
      <c r="AX55" s="5">
        <f>MIN(B55:AU55)</f>
        <v>315200</v>
      </c>
      <c r="AY55" s="7">
        <f>MAX(B55:AU55)</f>
        <v>4563082</v>
      </c>
      <c r="AZ55" s="12" t="str">
        <f>IF(AW55&gt;=10000000,"Greater or Equal","Smaller")</f>
        <v>Smaller</v>
      </c>
      <c r="BA55" s="5" t="str">
        <f>VLOOKUP(Table1[[#This Row],[Average 1970-2015]],LabelsTable,2,TRUE)</f>
        <v>Not Small</v>
      </c>
    </row>
    <row r="56" spans="1:53" x14ac:dyDescent="0.2">
      <c r="A56" t="s">
        <v>58</v>
      </c>
      <c r="B56" s="3">
        <v>419500</v>
      </c>
      <c r="C56" s="3">
        <v>457500</v>
      </c>
      <c r="D56" s="3">
        <v>437800</v>
      </c>
      <c r="E56" s="3">
        <v>380200</v>
      </c>
      <c r="F56" s="3">
        <v>362200</v>
      </c>
      <c r="G56" s="3">
        <v>448100</v>
      </c>
      <c r="H56" s="3">
        <v>463300</v>
      </c>
      <c r="I56" s="3">
        <v>528600</v>
      </c>
      <c r="J56" s="3">
        <v>593300</v>
      </c>
      <c r="K56" s="3">
        <v>632900</v>
      </c>
      <c r="L56" s="3">
        <v>701000</v>
      </c>
      <c r="M56" s="3">
        <v>691700</v>
      </c>
      <c r="N56" s="3">
        <v>676300</v>
      </c>
      <c r="O56" s="3">
        <v>618000</v>
      </c>
      <c r="P56" s="3">
        <v>634000</v>
      </c>
      <c r="Q56" s="3">
        <v>664200</v>
      </c>
      <c r="R56" s="3">
        <v>697200</v>
      </c>
      <c r="S56" s="3">
        <v>692000</v>
      </c>
      <c r="T56" s="3">
        <v>683700</v>
      </c>
      <c r="U56" s="3">
        <v>741800</v>
      </c>
      <c r="V56" s="3">
        <v>762500</v>
      </c>
      <c r="W56" s="3">
        <v>752300</v>
      </c>
      <c r="X56" s="3">
        <v>1473900</v>
      </c>
      <c r="Y56" s="3">
        <v>2122400</v>
      </c>
      <c r="Z56" s="3">
        <v>2118700</v>
      </c>
      <c r="AA56" s="3">
        <v>1670900</v>
      </c>
      <c r="AB56" s="3">
        <v>1925200</v>
      </c>
      <c r="AC56" s="3">
        <v>1790600</v>
      </c>
      <c r="AD56" s="3">
        <v>1918800</v>
      </c>
      <c r="AE56" s="3">
        <v>1386700</v>
      </c>
      <c r="AF56" s="3">
        <v>1318518</v>
      </c>
      <c r="AG56" s="3">
        <v>1284922</v>
      </c>
      <c r="AH56" s="3">
        <v>1184098</v>
      </c>
      <c r="AI56" s="3">
        <v>1521249</v>
      </c>
      <c r="AJ56" s="3">
        <v>1828303</v>
      </c>
      <c r="AK56" s="3">
        <v>2011004</v>
      </c>
      <c r="AL56" s="3">
        <v>2110423</v>
      </c>
      <c r="AM56" s="3">
        <v>2630759</v>
      </c>
      <c r="AN56" s="3">
        <v>2926821</v>
      </c>
      <c r="AO56" s="3">
        <v>2896528</v>
      </c>
      <c r="AP56" s="3">
        <v>4818305</v>
      </c>
      <c r="AQ56" s="3">
        <v>4714115</v>
      </c>
      <c r="AR56" s="3">
        <v>4758406</v>
      </c>
      <c r="AS56" s="3">
        <v>5157521</v>
      </c>
      <c r="AT56" s="3">
        <v>5675088</v>
      </c>
      <c r="AU56" s="3">
        <v>5762485</v>
      </c>
      <c r="AV56" s="5">
        <f>SUM(B56:AU56)</f>
        <v>78043845</v>
      </c>
      <c r="AW56" s="5">
        <f>AVERAGE(B56:AU56)</f>
        <v>1696605.3260869565</v>
      </c>
      <c r="AX56" s="5">
        <f>MIN(B56:AU56)</f>
        <v>362200</v>
      </c>
      <c r="AY56" s="7">
        <f>MAX(B56:AU56)</f>
        <v>5762485</v>
      </c>
      <c r="AZ56" s="12" t="str">
        <f>IF(AW56&gt;=10000000,"Greater or Equal","Smaller")</f>
        <v>Smaller</v>
      </c>
      <c r="BA56" s="5" t="str">
        <f>VLOOKUP(Table1[[#This Row],[Average 1970-2015]],LabelsTable,2,TRUE)</f>
        <v>Not Small</v>
      </c>
    </row>
    <row r="57" spans="1:53" x14ac:dyDescent="0.2">
      <c r="A57" t="s">
        <v>52</v>
      </c>
      <c r="B57" s="3">
        <v>244800</v>
      </c>
      <c r="C57" s="3">
        <v>308900</v>
      </c>
      <c r="D57" s="3">
        <v>375100</v>
      </c>
      <c r="E57" s="3">
        <v>485600</v>
      </c>
      <c r="F57" s="3">
        <v>629600</v>
      </c>
      <c r="G57" s="3">
        <v>782000</v>
      </c>
      <c r="H57" s="3">
        <v>809300</v>
      </c>
      <c r="I57" s="3">
        <v>855500</v>
      </c>
      <c r="J57" s="3">
        <v>963000</v>
      </c>
      <c r="K57" s="3">
        <v>1088800</v>
      </c>
      <c r="L57" s="3">
        <v>978200</v>
      </c>
      <c r="M57" s="3">
        <v>1140900</v>
      </c>
      <c r="N57" s="3">
        <v>1209100</v>
      </c>
      <c r="O57" s="3">
        <v>1258100</v>
      </c>
      <c r="P57" s="3">
        <v>1254900</v>
      </c>
      <c r="Q57" s="3">
        <v>1281600</v>
      </c>
      <c r="R57" s="3">
        <v>1054800</v>
      </c>
      <c r="S57" s="3">
        <v>1203300</v>
      </c>
      <c r="T57" s="3">
        <v>1210300</v>
      </c>
      <c r="U57" s="3">
        <v>1315400</v>
      </c>
      <c r="V57" s="3">
        <v>1313000</v>
      </c>
      <c r="W57" s="3">
        <v>1201200</v>
      </c>
      <c r="X57" s="3">
        <v>1249900</v>
      </c>
      <c r="Y57" s="3">
        <v>1351000</v>
      </c>
      <c r="Z57" s="3">
        <v>1390800</v>
      </c>
      <c r="AA57" s="3">
        <v>1419400</v>
      </c>
      <c r="AB57" s="3">
        <v>1371200</v>
      </c>
      <c r="AC57" s="3">
        <v>1779300</v>
      </c>
      <c r="AD57" s="3">
        <v>1859000</v>
      </c>
      <c r="AE57" s="3">
        <v>1922600</v>
      </c>
      <c r="AF57" s="3">
        <v>1907876</v>
      </c>
      <c r="AG57" s="3">
        <v>1926118</v>
      </c>
      <c r="AH57" s="3">
        <v>1789327</v>
      </c>
      <c r="AI57" s="3">
        <v>1719524</v>
      </c>
      <c r="AJ57" s="3">
        <v>1940037</v>
      </c>
      <c r="AK57" s="3">
        <v>1996699</v>
      </c>
      <c r="AL57" s="3">
        <v>2054641</v>
      </c>
      <c r="AM57" s="3">
        <v>2054679</v>
      </c>
      <c r="AN57" s="3">
        <v>2274580</v>
      </c>
      <c r="AO57" s="3">
        <v>2278964</v>
      </c>
      <c r="AP57" s="3">
        <v>2739634</v>
      </c>
      <c r="AQ57" s="3">
        <v>3153389</v>
      </c>
      <c r="AR57" s="3">
        <v>3580910</v>
      </c>
      <c r="AS57" s="3">
        <v>4648608</v>
      </c>
      <c r="AT57" s="3">
        <v>4628511</v>
      </c>
      <c r="AU57" s="3">
        <v>3496190</v>
      </c>
      <c r="AV57" s="5">
        <f>SUM(B57:AU57)</f>
        <v>75496287</v>
      </c>
      <c r="AW57" s="5">
        <f>AVERAGE(B57:AU57)</f>
        <v>1641223.6304347827</v>
      </c>
      <c r="AX57" s="5">
        <f>MIN(B57:AU57)</f>
        <v>244800</v>
      </c>
      <c r="AY57" s="7">
        <f>MAX(B57:AU57)</f>
        <v>4648608</v>
      </c>
      <c r="AZ57" s="12" t="str">
        <f>IF(AW57&gt;=10000000,"Greater or Equal","Smaller")</f>
        <v>Smaller</v>
      </c>
      <c r="BA57" s="5" t="str">
        <f>VLOOKUP(Table1[[#This Row],[Average 1970-2015]],LabelsTable,2,TRUE)</f>
        <v>Not Small</v>
      </c>
    </row>
    <row r="58" spans="1:53" x14ac:dyDescent="0.2">
      <c r="A58" t="s">
        <v>133</v>
      </c>
      <c r="B58" s="3">
        <v>452500</v>
      </c>
      <c r="C58" s="3">
        <v>429400</v>
      </c>
      <c r="D58" s="3">
        <v>488800</v>
      </c>
      <c r="E58" s="3">
        <v>611800</v>
      </c>
      <c r="F58" s="3">
        <v>674400</v>
      </c>
      <c r="G58" s="3">
        <v>613100</v>
      </c>
      <c r="H58" s="3">
        <v>912600</v>
      </c>
      <c r="I58" s="3">
        <v>1077100</v>
      </c>
      <c r="J58" s="3">
        <v>1084600</v>
      </c>
      <c r="K58" s="3">
        <v>1119700</v>
      </c>
      <c r="L58" s="3">
        <v>1112100</v>
      </c>
      <c r="M58" s="3">
        <v>1079700</v>
      </c>
      <c r="N58" s="3">
        <v>919400</v>
      </c>
      <c r="O58" s="3">
        <v>998600</v>
      </c>
      <c r="P58" s="3">
        <v>1163400</v>
      </c>
      <c r="Q58" s="3">
        <v>1215800</v>
      </c>
      <c r="R58" s="3">
        <v>1240400</v>
      </c>
      <c r="S58" s="3">
        <v>1281300</v>
      </c>
      <c r="T58" s="3">
        <v>1322500</v>
      </c>
      <c r="U58" s="3">
        <v>1271700</v>
      </c>
      <c r="V58" s="3">
        <v>1322000</v>
      </c>
      <c r="W58" s="3">
        <v>1148900</v>
      </c>
      <c r="X58" s="3">
        <v>918900</v>
      </c>
      <c r="Y58" s="3">
        <v>979400</v>
      </c>
      <c r="Z58" s="3">
        <v>1242700</v>
      </c>
      <c r="AA58" s="3">
        <v>1244900</v>
      </c>
      <c r="AB58" s="3">
        <v>913300</v>
      </c>
      <c r="AC58" s="3">
        <v>995200</v>
      </c>
      <c r="AD58" s="3">
        <v>907600</v>
      </c>
      <c r="AE58" s="3">
        <v>980300</v>
      </c>
      <c r="AF58" s="3">
        <v>1218102</v>
      </c>
      <c r="AG58" s="3">
        <v>1137305</v>
      </c>
      <c r="AH58" s="3">
        <v>959487</v>
      </c>
      <c r="AI58" s="3">
        <v>1255313</v>
      </c>
      <c r="AJ58" s="3">
        <v>1337781</v>
      </c>
      <c r="AK58" s="3">
        <v>1707714</v>
      </c>
      <c r="AL58" s="3">
        <v>2047466</v>
      </c>
      <c r="AM58" s="3">
        <v>3003872</v>
      </c>
      <c r="AN58" s="3">
        <v>3253417</v>
      </c>
      <c r="AO58" s="3">
        <v>3268022</v>
      </c>
      <c r="AP58" s="3">
        <v>3733253</v>
      </c>
      <c r="AQ58" s="3">
        <v>3659209</v>
      </c>
      <c r="AR58" s="3">
        <v>3593312</v>
      </c>
      <c r="AS58" s="3">
        <v>3087143</v>
      </c>
      <c r="AT58" s="3">
        <v>3067724</v>
      </c>
      <c r="AU58" s="3">
        <v>3636643</v>
      </c>
      <c r="AV58" s="5">
        <f>SUM(B58:AU58)</f>
        <v>69687863</v>
      </c>
      <c r="AW58" s="5">
        <f>AVERAGE(B58:AU58)</f>
        <v>1514953.543478261</v>
      </c>
      <c r="AX58" s="5">
        <f>MIN(B58:AU58)</f>
        <v>429400</v>
      </c>
      <c r="AY58" s="7">
        <f>MAX(B58:AU58)</f>
        <v>3733253</v>
      </c>
      <c r="AZ58" s="12" t="str">
        <f>IF(AW58&gt;=10000000,"Greater or Equal","Smaller")</f>
        <v>Smaller</v>
      </c>
      <c r="BA58" s="5" t="str">
        <f>VLOOKUP(Table1[[#This Row],[Average 1970-2015]],LabelsTable,2,TRUE)</f>
        <v>Not Small</v>
      </c>
    </row>
    <row r="59" spans="1:53" x14ac:dyDescent="0.2">
      <c r="A59" t="s">
        <v>2</v>
      </c>
      <c r="B59" s="3">
        <v>104600</v>
      </c>
      <c r="C59" s="3">
        <v>116000</v>
      </c>
      <c r="D59" s="3">
        <v>116000</v>
      </c>
      <c r="E59" s="3">
        <v>108500</v>
      </c>
      <c r="F59" s="3">
        <v>107700</v>
      </c>
      <c r="G59" s="3">
        <v>117300</v>
      </c>
      <c r="H59" s="3">
        <v>127700</v>
      </c>
      <c r="I59" s="3">
        <v>181000</v>
      </c>
      <c r="J59" s="3">
        <v>100000</v>
      </c>
      <c r="K59" s="3">
        <v>105300</v>
      </c>
      <c r="L59" s="3">
        <v>235000</v>
      </c>
      <c r="M59" s="3">
        <v>405200</v>
      </c>
      <c r="N59" s="3">
        <v>572700</v>
      </c>
      <c r="O59" s="3">
        <v>616500</v>
      </c>
      <c r="P59" s="3">
        <v>681300</v>
      </c>
      <c r="Q59" s="3">
        <v>698600</v>
      </c>
      <c r="R59" s="3">
        <v>611400</v>
      </c>
      <c r="S59" s="3">
        <v>586900</v>
      </c>
      <c r="T59" s="3">
        <v>694300</v>
      </c>
      <c r="U59" s="3">
        <v>744500</v>
      </c>
      <c r="V59" s="3">
        <v>891800</v>
      </c>
      <c r="W59" s="3">
        <v>892700</v>
      </c>
      <c r="X59" s="3">
        <v>1045600</v>
      </c>
      <c r="Y59" s="3">
        <v>993800</v>
      </c>
      <c r="Z59" s="3">
        <v>1066800</v>
      </c>
      <c r="AA59" s="3">
        <v>1155700</v>
      </c>
      <c r="AB59" s="3">
        <v>1170700</v>
      </c>
      <c r="AC59" s="3">
        <v>1231900</v>
      </c>
      <c r="AD59" s="3">
        <v>1212500</v>
      </c>
      <c r="AE59" s="3">
        <v>1421500</v>
      </c>
      <c r="AF59" s="3">
        <v>1755567</v>
      </c>
      <c r="AG59" s="3">
        <v>1718331</v>
      </c>
      <c r="AH59" s="3">
        <v>1740807</v>
      </c>
      <c r="AI59" s="3">
        <v>1957606</v>
      </c>
      <c r="AJ59" s="3">
        <v>2412889</v>
      </c>
      <c r="AK59" s="3">
        <v>2817778</v>
      </c>
      <c r="AL59" s="3">
        <v>3100832</v>
      </c>
      <c r="AM59" s="3">
        <v>3206766</v>
      </c>
      <c r="AN59" s="3">
        <v>2951506</v>
      </c>
      <c r="AO59" s="3">
        <v>2417713</v>
      </c>
      <c r="AP59" s="3">
        <v>3008323</v>
      </c>
      <c r="AQ59" s="3">
        <v>3665394</v>
      </c>
      <c r="AR59" s="3">
        <v>4616417</v>
      </c>
      <c r="AS59" s="3">
        <v>4793393</v>
      </c>
      <c r="AT59" s="3">
        <v>4756131</v>
      </c>
      <c r="AU59" s="3">
        <v>4911730</v>
      </c>
      <c r="AV59" s="5">
        <f>SUM(B59:AU59)</f>
        <v>67944683</v>
      </c>
      <c r="AW59" s="5">
        <f>AVERAGE(B59:AU59)</f>
        <v>1477058.3260869565</v>
      </c>
      <c r="AX59" s="5">
        <f>MIN(B59:AU59)</f>
        <v>100000</v>
      </c>
      <c r="AY59" s="7">
        <f>MAX(B59:AU59)</f>
        <v>4911730</v>
      </c>
      <c r="AZ59" s="12" t="str">
        <f>IF(AW59&gt;=10000000,"Greater or Equal","Smaller")</f>
        <v>Smaller</v>
      </c>
      <c r="BA59" s="5" t="str">
        <f>VLOOKUP(Table1[[#This Row],[Average 1970-2015]],LabelsTable,2,TRUE)</f>
        <v>Not Small</v>
      </c>
    </row>
    <row r="60" spans="1:53" x14ac:dyDescent="0.2">
      <c r="A60" t="s">
        <v>177</v>
      </c>
      <c r="B60" s="3">
        <v>171500</v>
      </c>
      <c r="C60" s="3">
        <v>188000</v>
      </c>
      <c r="D60" s="3">
        <v>216800</v>
      </c>
      <c r="E60" s="3">
        <v>340800</v>
      </c>
      <c r="F60" s="3">
        <v>382800</v>
      </c>
      <c r="G60" s="3">
        <v>361500</v>
      </c>
      <c r="H60" s="3">
        <v>449600</v>
      </c>
      <c r="I60" s="3">
        <v>237300</v>
      </c>
      <c r="J60" s="3">
        <v>363300</v>
      </c>
      <c r="K60" s="3">
        <v>377400</v>
      </c>
      <c r="L60" s="3">
        <v>392500</v>
      </c>
      <c r="M60" s="3">
        <v>408700</v>
      </c>
      <c r="N60" s="3">
        <v>391300</v>
      </c>
      <c r="O60" s="3">
        <v>435500</v>
      </c>
      <c r="P60" s="3">
        <v>479200</v>
      </c>
      <c r="Q60" s="3">
        <v>558700</v>
      </c>
      <c r="R60" s="3">
        <v>611300</v>
      </c>
      <c r="S60" s="3">
        <v>655800</v>
      </c>
      <c r="T60" s="3">
        <v>720900</v>
      </c>
      <c r="U60" s="3">
        <v>760500</v>
      </c>
      <c r="V60" s="3">
        <v>794400</v>
      </c>
      <c r="W60" s="3">
        <v>759900</v>
      </c>
      <c r="X60" s="3">
        <v>721400</v>
      </c>
      <c r="Y60" s="3">
        <v>769500</v>
      </c>
      <c r="Z60" s="3">
        <v>753500</v>
      </c>
      <c r="AA60" s="3">
        <v>740400</v>
      </c>
      <c r="AB60" s="3">
        <v>778600</v>
      </c>
      <c r="AC60" s="3">
        <v>835700</v>
      </c>
      <c r="AD60" s="3">
        <v>1138400</v>
      </c>
      <c r="AE60" s="3">
        <v>1357800</v>
      </c>
      <c r="AF60" s="3">
        <v>1554949</v>
      </c>
      <c r="AG60" s="3">
        <v>1418183</v>
      </c>
      <c r="AH60" s="3">
        <v>1599843</v>
      </c>
      <c r="AI60" s="3">
        <v>1678160</v>
      </c>
      <c r="AJ60" s="3">
        <v>2005473</v>
      </c>
      <c r="AK60" s="3">
        <v>2424382</v>
      </c>
      <c r="AL60" s="3">
        <v>2685148</v>
      </c>
      <c r="AM60" s="3">
        <v>2857464</v>
      </c>
      <c r="AN60" s="3">
        <v>2880546</v>
      </c>
      <c r="AO60" s="3">
        <v>2948920</v>
      </c>
      <c r="AP60" s="3">
        <v>4039583</v>
      </c>
      <c r="AQ60" s="3">
        <v>4508698</v>
      </c>
      <c r="AR60" s="3">
        <v>4653460</v>
      </c>
      <c r="AS60" s="3">
        <v>4516500</v>
      </c>
      <c r="AT60" s="3">
        <v>4400844</v>
      </c>
      <c r="AU60" s="3">
        <v>4874590</v>
      </c>
      <c r="AV60" s="5">
        <f>SUM(B60:AU60)</f>
        <v>66199743</v>
      </c>
      <c r="AW60" s="5">
        <f>AVERAGE(B60:AU60)</f>
        <v>1439124.8478260869</v>
      </c>
      <c r="AX60" s="5">
        <f>MIN(B60:AU60)</f>
        <v>171500</v>
      </c>
      <c r="AY60" s="7">
        <f>MAX(B60:AU60)</f>
        <v>4874590</v>
      </c>
      <c r="AZ60" s="12" t="str">
        <f>IF(AW60&gt;=10000000,"Greater or Equal","Smaller")</f>
        <v>Smaller</v>
      </c>
      <c r="BA60" s="5" t="str">
        <f>VLOOKUP(Table1[[#This Row],[Average 1970-2015]],LabelsTable,2,TRUE)</f>
        <v>Not Small</v>
      </c>
    </row>
    <row r="61" spans="1:53" x14ac:dyDescent="0.2">
      <c r="A61" t="s">
        <v>81</v>
      </c>
      <c r="B61" s="3">
        <v>241000</v>
      </c>
      <c r="C61" s="3">
        <v>280000</v>
      </c>
      <c r="D61" s="3">
        <v>320000</v>
      </c>
      <c r="E61" s="3">
        <v>350000</v>
      </c>
      <c r="F61" s="3">
        <v>127500</v>
      </c>
      <c r="G61" s="3">
        <v>173000</v>
      </c>
      <c r="H61" s="3">
        <v>240100</v>
      </c>
      <c r="I61" s="3">
        <v>299800</v>
      </c>
      <c r="J61" s="3">
        <v>374500</v>
      </c>
      <c r="K61" s="3">
        <v>456500</v>
      </c>
      <c r="L61" s="3">
        <v>521500</v>
      </c>
      <c r="M61" s="3">
        <v>577800</v>
      </c>
      <c r="N61" s="3">
        <v>569800</v>
      </c>
      <c r="O61" s="3">
        <v>601800</v>
      </c>
      <c r="P61" s="3">
        <v>674200</v>
      </c>
      <c r="Q61" s="3">
        <v>717500</v>
      </c>
      <c r="R61" s="3">
        <v>647400</v>
      </c>
      <c r="S61" s="3">
        <v>621500</v>
      </c>
      <c r="T61" s="3">
        <v>698400</v>
      </c>
      <c r="U61" s="3">
        <v>752800</v>
      </c>
      <c r="V61" s="3">
        <v>770900</v>
      </c>
      <c r="W61" s="3">
        <v>875500</v>
      </c>
      <c r="X61" s="3">
        <v>981100</v>
      </c>
      <c r="Y61" s="3">
        <v>1080000</v>
      </c>
      <c r="Z61" s="3">
        <v>1150600</v>
      </c>
      <c r="AA61" s="3">
        <v>1072500</v>
      </c>
      <c r="AB61" s="3">
        <v>1200300</v>
      </c>
      <c r="AC61" s="3">
        <v>1164600</v>
      </c>
      <c r="AD61" s="3">
        <v>1207000</v>
      </c>
      <c r="AE61" s="3">
        <v>1307000</v>
      </c>
      <c r="AF61" s="3">
        <v>1382461</v>
      </c>
      <c r="AG61" s="3">
        <v>1250076</v>
      </c>
      <c r="AH61" s="3">
        <v>1255713</v>
      </c>
      <c r="AI61" s="3">
        <v>1850491</v>
      </c>
      <c r="AJ61" s="3">
        <v>2284547</v>
      </c>
      <c r="AK61" s="4" t="s">
        <v>185</v>
      </c>
      <c r="AL61" s="4" t="s">
        <v>185</v>
      </c>
      <c r="AM61" s="4" t="s">
        <v>185</v>
      </c>
      <c r="AN61" s="4" t="s">
        <v>185</v>
      </c>
      <c r="AO61" s="3">
        <v>5215512</v>
      </c>
      <c r="AP61" s="3">
        <v>6028980</v>
      </c>
      <c r="AQ61" s="3">
        <v>5590998</v>
      </c>
      <c r="AR61" s="3">
        <v>5861787</v>
      </c>
      <c r="AS61" s="3">
        <v>4626648</v>
      </c>
      <c r="AT61" s="3">
        <v>5171496</v>
      </c>
      <c r="AU61" s="3">
        <v>5313756</v>
      </c>
      <c r="AV61" s="5">
        <f>SUM(B61:AU61)</f>
        <v>65887065</v>
      </c>
      <c r="AW61" s="5">
        <f>AVERAGE(B61:AU61)</f>
        <v>1568739.642857143</v>
      </c>
      <c r="AX61" s="5">
        <f>MIN(B61:AU61)</f>
        <v>127500</v>
      </c>
      <c r="AY61" s="7">
        <f>MAX(B61:AU61)</f>
        <v>6028980</v>
      </c>
      <c r="AZ61" s="12" t="str">
        <f>IF(AW61&gt;=10000000,"Greater or Equal","Smaller")</f>
        <v>Smaller</v>
      </c>
      <c r="BA61" s="5" t="str">
        <f>VLOOKUP(Table1[[#This Row],[Average 1970-2015]],LabelsTable,2,TRUE)</f>
        <v>Not Small</v>
      </c>
    </row>
    <row r="62" spans="1:53" x14ac:dyDescent="0.2">
      <c r="A62" t="s">
        <v>142</v>
      </c>
      <c r="B62" s="3">
        <v>118800</v>
      </c>
      <c r="C62" s="3">
        <v>119600</v>
      </c>
      <c r="D62" s="3">
        <v>119900</v>
      </c>
      <c r="E62" s="3">
        <v>162300</v>
      </c>
      <c r="F62" s="3">
        <v>243400</v>
      </c>
      <c r="G62" s="3">
        <v>379900</v>
      </c>
      <c r="H62" s="3">
        <v>475500</v>
      </c>
      <c r="I62" s="3">
        <v>557300</v>
      </c>
      <c r="J62" s="3">
        <v>728400</v>
      </c>
      <c r="K62" s="3">
        <v>914300</v>
      </c>
      <c r="L62" s="3">
        <v>1112600</v>
      </c>
      <c r="M62" s="3">
        <v>1443300</v>
      </c>
      <c r="N62" s="3">
        <v>1667300</v>
      </c>
      <c r="O62" s="3">
        <v>1457300</v>
      </c>
      <c r="P62" s="3">
        <v>1327600</v>
      </c>
      <c r="Q62" s="3">
        <v>1310200</v>
      </c>
      <c r="R62" s="3">
        <v>1132000</v>
      </c>
      <c r="S62" s="3">
        <v>1178000</v>
      </c>
      <c r="T62" s="3">
        <v>1225900</v>
      </c>
      <c r="U62" s="3">
        <v>1204000</v>
      </c>
      <c r="V62" s="3">
        <v>963900</v>
      </c>
      <c r="W62" s="3">
        <v>797200</v>
      </c>
      <c r="X62" s="3">
        <v>1109300</v>
      </c>
      <c r="Y62" s="3">
        <v>1185600</v>
      </c>
      <c r="Z62" s="3">
        <v>1219500</v>
      </c>
      <c r="AA62" s="3">
        <v>1270000</v>
      </c>
      <c r="AB62" s="3">
        <v>1299200</v>
      </c>
      <c r="AC62" s="3">
        <v>1353400</v>
      </c>
      <c r="AD62" s="3">
        <v>1186700</v>
      </c>
      <c r="AE62" s="3">
        <v>1252200</v>
      </c>
      <c r="AF62" s="3">
        <v>1281997</v>
      </c>
      <c r="AG62" s="3">
        <v>1178058</v>
      </c>
      <c r="AH62" s="3">
        <v>1299699</v>
      </c>
      <c r="AI62" s="3">
        <v>1353444</v>
      </c>
      <c r="AJ62" s="3">
        <v>1660235</v>
      </c>
      <c r="AK62" s="3">
        <v>1737165</v>
      </c>
      <c r="AL62" s="3">
        <v>2046457</v>
      </c>
      <c r="AM62" s="3">
        <v>2246212</v>
      </c>
      <c r="AN62" s="3">
        <v>2355285</v>
      </c>
      <c r="AO62" s="3">
        <v>2323750</v>
      </c>
      <c r="AP62" s="3">
        <v>3077037</v>
      </c>
      <c r="AQ62" s="3">
        <v>3267110</v>
      </c>
      <c r="AR62" s="3">
        <v>3438356</v>
      </c>
      <c r="AS62" s="3">
        <v>3294911</v>
      </c>
      <c r="AT62" s="3">
        <v>3211795</v>
      </c>
      <c r="AU62" s="3">
        <v>3065145</v>
      </c>
      <c r="AV62" s="5">
        <f>SUM(B62:AU62)</f>
        <v>65351256</v>
      </c>
      <c r="AW62" s="5">
        <f>AVERAGE(B62:AU62)</f>
        <v>1420679.4782608696</v>
      </c>
      <c r="AX62" s="5">
        <f>MIN(B62:AU62)</f>
        <v>118800</v>
      </c>
      <c r="AY62" s="7">
        <f>MAX(B62:AU62)</f>
        <v>3438356</v>
      </c>
      <c r="AZ62" s="12" t="str">
        <f>IF(AW62&gt;=10000000,"Greater or Equal","Smaller")</f>
        <v>Smaller</v>
      </c>
      <c r="BA62" s="5" t="str">
        <f>VLOOKUP(Table1[[#This Row],[Average 1970-2015]],LabelsTable,2,TRUE)</f>
        <v>Not Small</v>
      </c>
    </row>
    <row r="63" spans="1:53" x14ac:dyDescent="0.2">
      <c r="A63" t="s">
        <v>68</v>
      </c>
      <c r="B63" s="3">
        <v>173000</v>
      </c>
      <c r="C63" s="3">
        <v>227100</v>
      </c>
      <c r="D63" s="3">
        <v>286800</v>
      </c>
      <c r="E63" s="3">
        <v>314100</v>
      </c>
      <c r="F63" s="3">
        <v>430300</v>
      </c>
      <c r="G63" s="3">
        <v>590400</v>
      </c>
      <c r="H63" s="3">
        <v>800800</v>
      </c>
      <c r="I63" s="3">
        <v>1093900</v>
      </c>
      <c r="J63" s="3">
        <v>1441000</v>
      </c>
      <c r="K63" s="3">
        <v>1581300</v>
      </c>
      <c r="L63" s="3">
        <v>1938500</v>
      </c>
      <c r="M63" s="3">
        <v>2300200</v>
      </c>
      <c r="N63" s="3">
        <v>2138400</v>
      </c>
      <c r="O63" s="3">
        <v>2221300</v>
      </c>
      <c r="P63" s="3">
        <v>1945900</v>
      </c>
      <c r="Q63" s="3">
        <v>2575000</v>
      </c>
      <c r="R63" s="3">
        <v>2134000</v>
      </c>
      <c r="S63" s="3">
        <v>1614400</v>
      </c>
      <c r="T63" s="3">
        <v>995000</v>
      </c>
      <c r="U63" s="3">
        <v>848900</v>
      </c>
      <c r="V63" s="3">
        <v>964800</v>
      </c>
      <c r="W63" s="3">
        <v>930000</v>
      </c>
      <c r="X63" s="3">
        <v>646500</v>
      </c>
      <c r="Y63" s="3">
        <v>608400</v>
      </c>
      <c r="Z63" s="3">
        <v>664800</v>
      </c>
      <c r="AA63" s="3">
        <v>547900</v>
      </c>
      <c r="AB63" s="3">
        <v>221200</v>
      </c>
      <c r="AC63" s="3">
        <v>318200</v>
      </c>
      <c r="AD63" s="3">
        <v>313400</v>
      </c>
      <c r="AE63" s="3">
        <v>419700</v>
      </c>
      <c r="AF63" s="3">
        <v>507396</v>
      </c>
      <c r="AG63" s="3">
        <v>519453</v>
      </c>
      <c r="AH63" s="3">
        <v>520278</v>
      </c>
      <c r="AI63" s="3">
        <v>520263</v>
      </c>
      <c r="AJ63" s="3">
        <v>540461</v>
      </c>
      <c r="AK63" s="3">
        <v>747648</v>
      </c>
      <c r="AL63" s="3">
        <v>1307541</v>
      </c>
      <c r="AM63" s="3">
        <v>1363435</v>
      </c>
      <c r="AN63" s="3">
        <v>1460900</v>
      </c>
      <c r="AO63" s="3">
        <v>1365343</v>
      </c>
      <c r="AP63" s="3">
        <v>4197375</v>
      </c>
      <c r="AQ63" s="3">
        <v>4793913</v>
      </c>
      <c r="AR63" s="3">
        <v>4716148</v>
      </c>
      <c r="AS63" s="3">
        <v>4209624</v>
      </c>
      <c r="AT63" s="3">
        <v>3857424</v>
      </c>
      <c r="AU63" s="3">
        <v>3223460</v>
      </c>
      <c r="AV63" s="5">
        <f>SUM(B63:AU63)</f>
        <v>65135862</v>
      </c>
      <c r="AW63" s="5">
        <f>AVERAGE(B63:AU63)</f>
        <v>1415997</v>
      </c>
      <c r="AX63" s="5">
        <f>MIN(B63:AU63)</f>
        <v>173000</v>
      </c>
      <c r="AY63" s="7">
        <f>MAX(B63:AU63)</f>
        <v>4793913</v>
      </c>
      <c r="AZ63" s="12" t="str">
        <f>IF(AW63&gt;=10000000,"Greater or Equal","Smaller")</f>
        <v>Smaller</v>
      </c>
      <c r="BA63" s="5" t="str">
        <f>VLOOKUP(Table1[[#This Row],[Average 1970-2015]],LabelsTable,2,TRUE)</f>
        <v>Not Small</v>
      </c>
    </row>
    <row r="64" spans="1:53" x14ac:dyDescent="0.2">
      <c r="A64" t="s">
        <v>167</v>
      </c>
      <c r="B64" s="4" t="s">
        <v>185</v>
      </c>
      <c r="C64" s="4" t="s">
        <v>185</v>
      </c>
      <c r="D64" s="4" t="s">
        <v>185</v>
      </c>
      <c r="E64" s="4" t="s">
        <v>185</v>
      </c>
      <c r="F64" s="3">
        <v>127500</v>
      </c>
      <c r="G64" s="3">
        <v>173000</v>
      </c>
      <c r="H64" s="3">
        <v>240100</v>
      </c>
      <c r="I64" s="3">
        <v>299800</v>
      </c>
      <c r="J64" s="3">
        <v>374500</v>
      </c>
      <c r="K64" s="3">
        <v>456500</v>
      </c>
      <c r="L64" s="3">
        <v>521500</v>
      </c>
      <c r="M64" s="3">
        <v>577800</v>
      </c>
      <c r="N64" s="3">
        <v>569800</v>
      </c>
      <c r="O64" s="3">
        <v>601800</v>
      </c>
      <c r="P64" s="3">
        <v>674200</v>
      </c>
      <c r="Q64" s="3">
        <v>717500</v>
      </c>
      <c r="R64" s="3">
        <v>647400</v>
      </c>
      <c r="S64" s="3">
        <v>699200</v>
      </c>
      <c r="T64" s="3">
        <v>776400</v>
      </c>
      <c r="U64" s="3">
        <v>834800</v>
      </c>
      <c r="V64" s="3">
        <v>852900</v>
      </c>
      <c r="W64" s="3">
        <v>957500</v>
      </c>
      <c r="X64" s="3">
        <v>1081100</v>
      </c>
      <c r="Y64" s="3">
        <v>1180000</v>
      </c>
      <c r="Z64" s="3">
        <v>1511800</v>
      </c>
      <c r="AA64" s="3">
        <v>1452900</v>
      </c>
      <c r="AB64" s="3">
        <v>1620200</v>
      </c>
      <c r="AC64" s="3">
        <v>1678400</v>
      </c>
      <c r="AD64" s="3">
        <v>1849300</v>
      </c>
      <c r="AE64" s="3">
        <v>1933100</v>
      </c>
      <c r="AF64" s="3">
        <v>2118338</v>
      </c>
      <c r="AG64" s="3">
        <v>1980076</v>
      </c>
      <c r="AH64" s="3">
        <v>2103559</v>
      </c>
      <c r="AI64" s="3">
        <v>2777424</v>
      </c>
      <c r="AJ64" s="3">
        <v>3267088</v>
      </c>
      <c r="AK64" s="4" t="s">
        <v>185</v>
      </c>
      <c r="AL64" s="4" t="s">
        <v>185</v>
      </c>
      <c r="AM64" s="4" t="s">
        <v>185</v>
      </c>
      <c r="AN64" s="4" t="s">
        <v>185</v>
      </c>
      <c r="AO64" s="3">
        <v>2360682</v>
      </c>
      <c r="AP64" s="3">
        <v>3262849</v>
      </c>
      <c r="AQ64" s="3">
        <v>3795755</v>
      </c>
      <c r="AR64" s="3">
        <v>4430383</v>
      </c>
      <c r="AS64" s="3">
        <v>4994729</v>
      </c>
      <c r="AT64" s="3">
        <v>5051804</v>
      </c>
      <c r="AU64" s="3">
        <v>6365784</v>
      </c>
      <c r="AV64" s="5">
        <f>SUM(B64:AU64)</f>
        <v>64917471</v>
      </c>
      <c r="AW64" s="5">
        <f>AVERAGE(B64:AU64)</f>
        <v>1708354.5</v>
      </c>
      <c r="AX64" s="5">
        <f>MIN(B64:AU64)</f>
        <v>127500</v>
      </c>
      <c r="AY64" s="7">
        <f>MAX(B64:AU64)</f>
        <v>6365784</v>
      </c>
      <c r="AZ64" s="12" t="str">
        <f>IF(AW64&gt;=10000000,"Greater or Equal","Smaller")</f>
        <v>Smaller</v>
      </c>
      <c r="BA64" s="5" t="str">
        <f>VLOOKUP(Table1[[#This Row],[Average 1970-2015]],LabelsTable,2,TRUE)</f>
        <v>Not Small</v>
      </c>
    </row>
    <row r="65" spans="1:53" x14ac:dyDescent="0.2">
      <c r="A65" t="s">
        <v>19</v>
      </c>
      <c r="B65" s="3">
        <v>244000</v>
      </c>
      <c r="C65" s="3">
        <v>331100</v>
      </c>
      <c r="D65" s="3">
        <v>379000</v>
      </c>
      <c r="E65" s="3">
        <v>375700</v>
      </c>
      <c r="F65" s="3">
        <v>475000</v>
      </c>
      <c r="G65" s="3">
        <v>652500</v>
      </c>
      <c r="H65" s="3">
        <v>744700</v>
      </c>
      <c r="I65" s="3">
        <v>862300</v>
      </c>
      <c r="J65" s="3">
        <v>1015600</v>
      </c>
      <c r="K65" s="3">
        <v>1225500</v>
      </c>
      <c r="L65" s="3">
        <v>1342000</v>
      </c>
      <c r="M65" s="3">
        <v>1220300</v>
      </c>
      <c r="N65" s="3">
        <v>1160100</v>
      </c>
      <c r="O65" s="3">
        <v>1299000</v>
      </c>
      <c r="P65" s="3">
        <v>1359500</v>
      </c>
      <c r="Q65" s="3">
        <v>1343300</v>
      </c>
      <c r="R65" s="3">
        <v>1300700</v>
      </c>
      <c r="S65" s="3">
        <v>1232600</v>
      </c>
      <c r="T65" s="3">
        <v>1266700</v>
      </c>
      <c r="U65" s="3">
        <v>1272600</v>
      </c>
      <c r="V65" s="3">
        <v>1237600</v>
      </c>
      <c r="W65" s="3">
        <v>1200000</v>
      </c>
      <c r="X65" s="3">
        <v>1214400</v>
      </c>
      <c r="Y65" s="3">
        <v>1117000</v>
      </c>
      <c r="Z65" s="3">
        <v>1175200</v>
      </c>
      <c r="AA65" s="3">
        <v>1223700</v>
      </c>
      <c r="AB65" s="3">
        <v>1783500</v>
      </c>
      <c r="AC65" s="3">
        <v>2250800</v>
      </c>
      <c r="AD65" s="3">
        <v>2115500</v>
      </c>
      <c r="AE65" s="3">
        <v>1872600</v>
      </c>
      <c r="AF65" s="3">
        <v>1756608</v>
      </c>
      <c r="AG65" s="3">
        <v>1557128</v>
      </c>
      <c r="AH65" s="3">
        <v>1508700</v>
      </c>
      <c r="AI65" s="3">
        <v>1770774</v>
      </c>
      <c r="AJ65" s="3">
        <v>1824313</v>
      </c>
      <c r="AK65" s="3">
        <v>1892343</v>
      </c>
      <c r="AL65" s="3">
        <v>1443165</v>
      </c>
      <c r="AM65" s="3">
        <v>1744663</v>
      </c>
      <c r="AN65" s="3">
        <v>1718196</v>
      </c>
      <c r="AO65" s="3">
        <v>1537032</v>
      </c>
      <c r="AP65" s="3">
        <v>1781340</v>
      </c>
      <c r="AQ65" s="3">
        <v>2125913</v>
      </c>
      <c r="AR65" s="3">
        <v>2206070</v>
      </c>
      <c r="AS65" s="3">
        <v>2027888</v>
      </c>
      <c r="AT65" s="3">
        <v>2299800</v>
      </c>
      <c r="AU65" s="3">
        <v>2578960</v>
      </c>
      <c r="AV65" s="5">
        <f>SUM(B65:AU65)</f>
        <v>64065393</v>
      </c>
      <c r="AW65" s="5">
        <f>AVERAGE(B65:AU65)</f>
        <v>1392725.9347826086</v>
      </c>
      <c r="AX65" s="5">
        <f>MIN(B65:AU65)</f>
        <v>244000</v>
      </c>
      <c r="AY65" s="7">
        <f>MAX(B65:AU65)</f>
        <v>2578960</v>
      </c>
      <c r="AZ65" s="12" t="str">
        <f>IF(AW65&gt;=10000000,"Greater or Equal","Smaller")</f>
        <v>Smaller</v>
      </c>
      <c r="BA65" s="5" t="str">
        <f>VLOOKUP(Table1[[#This Row],[Average 1970-2015]],LabelsTable,2,TRUE)</f>
        <v>Not Small</v>
      </c>
    </row>
    <row r="66" spans="1:53" x14ac:dyDescent="0.2">
      <c r="A66" t="s">
        <v>37</v>
      </c>
      <c r="B66" s="3">
        <v>231600</v>
      </c>
      <c r="C66" s="3">
        <v>263100</v>
      </c>
      <c r="D66" s="3">
        <v>288500</v>
      </c>
      <c r="E66" s="3">
        <v>309200</v>
      </c>
      <c r="F66" s="3">
        <v>268700</v>
      </c>
      <c r="G66" s="3">
        <v>244300</v>
      </c>
      <c r="H66" s="3">
        <v>288000</v>
      </c>
      <c r="I66" s="3">
        <v>226100</v>
      </c>
      <c r="J66" s="3">
        <v>185800</v>
      </c>
      <c r="K66" s="3">
        <v>197400</v>
      </c>
      <c r="L66" s="3">
        <v>242900</v>
      </c>
      <c r="M66" s="3">
        <v>327600</v>
      </c>
      <c r="N66" s="3">
        <v>335300</v>
      </c>
      <c r="O66" s="3">
        <v>357500</v>
      </c>
      <c r="P66" s="3">
        <v>398800</v>
      </c>
      <c r="Q66" s="3">
        <v>471200</v>
      </c>
      <c r="R66" s="3">
        <v>527500</v>
      </c>
      <c r="S66" s="3">
        <v>594100</v>
      </c>
      <c r="T66" s="3">
        <v>592600</v>
      </c>
      <c r="U66" s="3">
        <v>650800</v>
      </c>
      <c r="V66" s="3">
        <v>620300</v>
      </c>
      <c r="W66" s="3">
        <v>635600</v>
      </c>
      <c r="X66" s="3">
        <v>756400</v>
      </c>
      <c r="Y66" s="3">
        <v>752000</v>
      </c>
      <c r="Z66" s="3">
        <v>716400</v>
      </c>
      <c r="AA66" s="3">
        <v>749900</v>
      </c>
      <c r="AB66" s="3">
        <v>743000</v>
      </c>
      <c r="AC66" s="3">
        <v>772300</v>
      </c>
      <c r="AD66" s="3">
        <v>789900</v>
      </c>
      <c r="AE66" s="3">
        <v>861400</v>
      </c>
      <c r="AF66" s="3">
        <v>944595</v>
      </c>
      <c r="AG66" s="3">
        <v>1027528</v>
      </c>
      <c r="AH66" s="3">
        <v>1103184</v>
      </c>
      <c r="AI66" s="3">
        <v>1117329</v>
      </c>
      <c r="AJ66" s="3">
        <v>1403293</v>
      </c>
      <c r="AK66" s="3">
        <v>1667316</v>
      </c>
      <c r="AL66" s="3">
        <v>1720306</v>
      </c>
      <c r="AM66" s="3">
        <v>2290179</v>
      </c>
      <c r="AN66" s="3">
        <v>2715017</v>
      </c>
      <c r="AO66" s="3">
        <v>2914056</v>
      </c>
      <c r="AP66" s="3">
        <v>3347022</v>
      </c>
      <c r="AQ66" s="3">
        <v>4440918</v>
      </c>
      <c r="AR66" s="3">
        <v>5001122</v>
      </c>
      <c r="AS66" s="3">
        <v>5671501</v>
      </c>
      <c r="AT66" s="3">
        <v>6274582</v>
      </c>
      <c r="AU66" s="3">
        <v>7074780</v>
      </c>
      <c r="AV66" s="5">
        <f>SUM(B66:AU66)</f>
        <v>63110928</v>
      </c>
      <c r="AW66" s="5">
        <f>AVERAGE(B66:AU66)</f>
        <v>1371976.6956521738</v>
      </c>
      <c r="AX66" s="5">
        <f>MIN(B66:AU66)</f>
        <v>185800</v>
      </c>
      <c r="AY66" s="7">
        <f>MAX(B66:AU66)</f>
        <v>7074780</v>
      </c>
      <c r="AZ66" s="12" t="str">
        <f>IF(AW66&gt;=10000000,"Greater or Equal","Smaller")</f>
        <v>Smaller</v>
      </c>
      <c r="BA66" s="5" t="str">
        <f>VLOOKUP(Table1[[#This Row],[Average 1970-2015]],LabelsTable,2,TRUE)</f>
        <v>Not Small</v>
      </c>
    </row>
    <row r="67" spans="1:53" x14ac:dyDescent="0.2">
      <c r="A67" t="s">
        <v>102</v>
      </c>
      <c r="B67" s="4" t="s">
        <v>185</v>
      </c>
      <c r="C67" s="4" t="s">
        <v>185</v>
      </c>
      <c r="D67" s="4" t="s">
        <v>185</v>
      </c>
      <c r="E67" s="4" t="s">
        <v>185</v>
      </c>
      <c r="F67" s="4" t="s">
        <v>185</v>
      </c>
      <c r="G67" s="4" t="s">
        <v>185</v>
      </c>
      <c r="H67" s="4" t="s">
        <v>185</v>
      </c>
      <c r="I67" s="4" t="s">
        <v>185</v>
      </c>
      <c r="J67" s="4" t="s">
        <v>185</v>
      </c>
      <c r="K67" s="4" t="s">
        <v>185</v>
      </c>
      <c r="L67" s="4" t="s">
        <v>185</v>
      </c>
      <c r="M67" s="4" t="s">
        <v>185</v>
      </c>
      <c r="N67" s="4" t="s">
        <v>185</v>
      </c>
      <c r="O67" s="4" t="s">
        <v>185</v>
      </c>
      <c r="P67" s="4" t="s">
        <v>185</v>
      </c>
      <c r="Q67" s="4" t="s">
        <v>185</v>
      </c>
      <c r="R67" s="4" t="s">
        <v>185</v>
      </c>
      <c r="S67" s="4" t="s">
        <v>185</v>
      </c>
      <c r="T67" s="4" t="s">
        <v>185</v>
      </c>
      <c r="U67" s="4" t="s">
        <v>185</v>
      </c>
      <c r="V67" s="4" t="s">
        <v>185</v>
      </c>
      <c r="W67" s="4" t="s">
        <v>185</v>
      </c>
      <c r="X67" s="3">
        <v>4906200</v>
      </c>
      <c r="Y67" s="3">
        <v>1278000</v>
      </c>
      <c r="Z67" s="3">
        <v>604900</v>
      </c>
      <c r="AA67" s="3">
        <v>1005300</v>
      </c>
      <c r="AB67" s="3">
        <v>1151200</v>
      </c>
      <c r="AC67" s="3">
        <v>1189600</v>
      </c>
      <c r="AD67" s="3">
        <v>1066400</v>
      </c>
      <c r="AE67" s="3">
        <v>910100</v>
      </c>
      <c r="AF67" s="3">
        <v>950697</v>
      </c>
      <c r="AG67" s="3">
        <v>986022</v>
      </c>
      <c r="AH67" s="3">
        <v>1119889</v>
      </c>
      <c r="AI67" s="3">
        <v>1652632</v>
      </c>
      <c r="AJ67" s="3">
        <v>2200094</v>
      </c>
      <c r="AK67" s="3">
        <v>2512910</v>
      </c>
      <c r="AL67" s="3">
        <v>2801992</v>
      </c>
      <c r="AM67" s="3">
        <v>1736018</v>
      </c>
      <c r="AN67" s="3">
        <v>3456288</v>
      </c>
      <c r="AO67" s="3">
        <v>3427818</v>
      </c>
      <c r="AP67" s="3">
        <v>3956053</v>
      </c>
      <c r="AQ67" s="3">
        <v>5477655</v>
      </c>
      <c r="AR67" s="3">
        <v>5828108</v>
      </c>
      <c r="AS67" s="3">
        <v>5218815</v>
      </c>
      <c r="AT67" s="3">
        <v>4526528</v>
      </c>
      <c r="AU67" s="3">
        <v>4613224</v>
      </c>
      <c r="AV67" s="5">
        <f>SUM(B67:AU67)</f>
        <v>62576443</v>
      </c>
      <c r="AW67" s="5">
        <f>AVERAGE(B67:AU67)</f>
        <v>2607351.7916666665</v>
      </c>
      <c r="AX67" s="5">
        <f>MIN(B67:AU67)</f>
        <v>604900</v>
      </c>
      <c r="AY67" s="7">
        <f>MAX(B67:AU67)</f>
        <v>5828108</v>
      </c>
      <c r="AZ67" s="12" t="str">
        <f>IF(AW67&gt;=10000000,"Greater or Equal","Smaller")</f>
        <v>Smaller</v>
      </c>
      <c r="BA67" s="5" t="str">
        <f>VLOOKUP(Table1[[#This Row],[Average 1970-2015]],LabelsTable,2,TRUE)</f>
        <v>Not Small</v>
      </c>
    </row>
    <row r="68" spans="1:53" x14ac:dyDescent="0.2">
      <c r="A68" t="s">
        <v>159</v>
      </c>
      <c r="B68" s="3">
        <v>361100</v>
      </c>
      <c r="C68" s="3">
        <v>362400</v>
      </c>
      <c r="D68" s="3">
        <v>319900</v>
      </c>
      <c r="E68" s="3">
        <v>324700</v>
      </c>
      <c r="F68" s="3">
        <v>335700</v>
      </c>
      <c r="G68" s="3">
        <v>595000</v>
      </c>
      <c r="H68" s="3">
        <v>683800</v>
      </c>
      <c r="I68" s="3">
        <v>591100</v>
      </c>
      <c r="J68" s="3">
        <v>428100</v>
      </c>
      <c r="K68" s="3">
        <v>659200</v>
      </c>
      <c r="L68" s="3">
        <v>877200</v>
      </c>
      <c r="M68" s="3">
        <v>1301500</v>
      </c>
      <c r="N68" s="3">
        <v>1380700</v>
      </c>
      <c r="O68" s="3">
        <v>1344700</v>
      </c>
      <c r="P68" s="3">
        <v>1398000</v>
      </c>
      <c r="Q68" s="3">
        <v>1299500</v>
      </c>
      <c r="R68" s="3">
        <v>1342400</v>
      </c>
      <c r="S68" s="3">
        <v>1312300</v>
      </c>
      <c r="T68" s="3">
        <v>1296100</v>
      </c>
      <c r="U68" s="3">
        <v>1310400</v>
      </c>
      <c r="V68" s="3">
        <v>1285400</v>
      </c>
      <c r="W68" s="3">
        <v>1345300</v>
      </c>
      <c r="X68" s="3">
        <v>1354000</v>
      </c>
      <c r="Y68" s="3">
        <v>1389000</v>
      </c>
      <c r="Z68" s="3">
        <v>1642100</v>
      </c>
      <c r="AA68" s="3">
        <v>1727000</v>
      </c>
      <c r="AB68" s="3">
        <v>897200</v>
      </c>
      <c r="AC68" s="3">
        <v>807500</v>
      </c>
      <c r="AD68" s="3">
        <v>804400</v>
      </c>
      <c r="AE68" s="3">
        <v>1111700</v>
      </c>
      <c r="AF68" s="3">
        <v>1254425</v>
      </c>
      <c r="AG68" s="3">
        <v>1387639</v>
      </c>
      <c r="AH68" s="3">
        <v>1268879</v>
      </c>
      <c r="AI68" s="3">
        <v>1084186</v>
      </c>
      <c r="AJ68" s="3">
        <v>1132392</v>
      </c>
      <c r="AK68" s="3">
        <v>1055106</v>
      </c>
      <c r="AL68" s="3">
        <v>1024304</v>
      </c>
      <c r="AM68" s="3">
        <v>1085650</v>
      </c>
      <c r="AN68" s="3">
        <v>1102669</v>
      </c>
      <c r="AO68" s="3">
        <v>1014016</v>
      </c>
      <c r="AP68" s="3">
        <v>1842253</v>
      </c>
      <c r="AQ68" s="3">
        <v>2625056</v>
      </c>
      <c r="AR68" s="3">
        <v>2625056</v>
      </c>
      <c r="AS68" s="3">
        <v>2865852</v>
      </c>
      <c r="AT68" s="3">
        <v>2732100</v>
      </c>
      <c r="AU68" s="3">
        <v>2617843</v>
      </c>
      <c r="AV68" s="5">
        <f>SUM(B68:AU68)</f>
        <v>56604826</v>
      </c>
      <c r="AW68" s="5">
        <f>AVERAGE(B68:AU68)</f>
        <v>1230539.6956521738</v>
      </c>
      <c r="AX68" s="5">
        <f>MIN(B68:AU68)</f>
        <v>319900</v>
      </c>
      <c r="AY68" s="7">
        <f>MAX(B68:AU68)</f>
        <v>2865852</v>
      </c>
      <c r="AZ68" s="12" t="str">
        <f>IF(AW68&gt;=10000000,"Greater or Equal","Smaller")</f>
        <v>Smaller</v>
      </c>
      <c r="BA68" s="5" t="str">
        <f>VLOOKUP(Table1[[#This Row],[Average 1970-2015]],LabelsTable,2,TRUE)</f>
        <v>Not Small</v>
      </c>
    </row>
    <row r="69" spans="1:53" x14ac:dyDescent="0.2">
      <c r="A69" t="s">
        <v>141</v>
      </c>
      <c r="B69" s="3">
        <v>138200</v>
      </c>
      <c r="C69" s="3">
        <v>146000</v>
      </c>
      <c r="D69" s="3">
        <v>140000</v>
      </c>
      <c r="E69" s="3">
        <v>147000</v>
      </c>
      <c r="F69" s="3">
        <v>155000</v>
      </c>
      <c r="G69" s="3">
        <v>160000</v>
      </c>
      <c r="H69" s="3">
        <v>170000</v>
      </c>
      <c r="I69" s="3">
        <v>210600</v>
      </c>
      <c r="J69" s="3">
        <v>225300</v>
      </c>
      <c r="K69" s="3">
        <v>257800</v>
      </c>
      <c r="L69" s="3">
        <v>264600</v>
      </c>
      <c r="M69" s="3">
        <v>241800</v>
      </c>
      <c r="N69" s="3">
        <v>254800</v>
      </c>
      <c r="O69" s="3">
        <v>265500</v>
      </c>
      <c r="P69" s="3">
        <v>360200</v>
      </c>
      <c r="Q69" s="3">
        <v>395000</v>
      </c>
      <c r="R69" s="3">
        <v>467600</v>
      </c>
      <c r="S69" s="3">
        <v>444100</v>
      </c>
      <c r="T69" s="3">
        <v>448500</v>
      </c>
      <c r="U69" s="3">
        <v>617800</v>
      </c>
      <c r="V69" s="3">
        <v>524900</v>
      </c>
      <c r="W69" s="3">
        <v>577400</v>
      </c>
      <c r="X69" s="3">
        <v>682900</v>
      </c>
      <c r="Y69" s="3">
        <v>1242500</v>
      </c>
      <c r="Z69" s="3">
        <v>1617100</v>
      </c>
      <c r="AA69" s="3">
        <v>1698000</v>
      </c>
      <c r="AB69" s="3">
        <v>1800000</v>
      </c>
      <c r="AC69" s="3">
        <v>1700600</v>
      </c>
      <c r="AD69" s="3">
        <v>1694000</v>
      </c>
      <c r="AE69" s="3">
        <v>1624100</v>
      </c>
      <c r="AF69" s="3">
        <v>1960363</v>
      </c>
      <c r="AG69" s="3">
        <v>1692334</v>
      </c>
      <c r="AH69" s="3">
        <v>1804307</v>
      </c>
      <c r="AI69" s="3">
        <v>2182463</v>
      </c>
      <c r="AJ69" s="3">
        <v>2391159</v>
      </c>
      <c r="AK69" s="3">
        <v>2540564</v>
      </c>
      <c r="AL69" s="3">
        <v>2579145</v>
      </c>
      <c r="AM69" s="3">
        <v>2536820</v>
      </c>
      <c r="AN69" s="3">
        <v>2279763</v>
      </c>
      <c r="AO69" s="3">
        <v>1996982</v>
      </c>
      <c r="AP69" s="3">
        <v>1816391</v>
      </c>
      <c r="AQ69" s="3">
        <v>2151274</v>
      </c>
      <c r="AR69" s="3">
        <v>2523296</v>
      </c>
      <c r="AS69" s="3">
        <v>2509003</v>
      </c>
      <c r="AT69" s="3">
        <v>2816524</v>
      </c>
      <c r="AU69" s="3">
        <v>2597649</v>
      </c>
      <c r="AV69" s="5">
        <f>SUM(B69:AU69)</f>
        <v>55049337</v>
      </c>
      <c r="AW69" s="5">
        <f>AVERAGE(B69:AU69)</f>
        <v>1196724.7173913044</v>
      </c>
      <c r="AX69" s="5">
        <f>MIN(B69:AU69)</f>
        <v>138200</v>
      </c>
      <c r="AY69" s="7">
        <f>MAX(B69:AU69)</f>
        <v>2816524</v>
      </c>
      <c r="AZ69" s="12" t="str">
        <f>IF(AW69&gt;=10000000,"Greater or Equal","Smaller")</f>
        <v>Smaller</v>
      </c>
      <c r="BA69" s="5" t="str">
        <f>VLOOKUP(Table1[[#This Row],[Average 1970-2015]],LabelsTable,2,TRUE)</f>
        <v>Not Small</v>
      </c>
    </row>
    <row r="70" spans="1:53" x14ac:dyDescent="0.2">
      <c r="A70" t="s">
        <v>8</v>
      </c>
      <c r="B70" s="3">
        <v>457900</v>
      </c>
      <c r="C70" s="3">
        <v>494100</v>
      </c>
      <c r="D70" s="3">
        <v>545800</v>
      </c>
      <c r="E70" s="3">
        <v>592800</v>
      </c>
      <c r="F70" s="3">
        <v>611200</v>
      </c>
      <c r="G70" s="3">
        <v>590200</v>
      </c>
      <c r="H70" s="3">
        <v>601500</v>
      </c>
      <c r="I70" s="3">
        <v>645000</v>
      </c>
      <c r="J70" s="3">
        <v>688000</v>
      </c>
      <c r="K70" s="3">
        <v>694000</v>
      </c>
      <c r="L70" s="3">
        <v>541500</v>
      </c>
      <c r="M70" s="3">
        <v>522100</v>
      </c>
      <c r="N70" s="3">
        <v>574300</v>
      </c>
      <c r="O70" s="3">
        <v>601400</v>
      </c>
      <c r="P70" s="3">
        <v>710100</v>
      </c>
      <c r="Q70" s="3">
        <v>778000</v>
      </c>
      <c r="R70" s="3">
        <v>808400</v>
      </c>
      <c r="S70" s="3">
        <v>910100</v>
      </c>
      <c r="T70" s="3">
        <v>844700</v>
      </c>
      <c r="U70" s="3">
        <v>735900</v>
      </c>
      <c r="V70" s="3">
        <v>759500</v>
      </c>
      <c r="W70" s="3">
        <v>772600</v>
      </c>
      <c r="X70" s="3">
        <v>767100</v>
      </c>
      <c r="Y70" s="3">
        <v>801000</v>
      </c>
      <c r="Z70" s="3">
        <v>1031200</v>
      </c>
      <c r="AA70" s="3">
        <v>1097000</v>
      </c>
      <c r="AB70" s="3">
        <v>1239100</v>
      </c>
      <c r="AC70" s="3">
        <v>1334400</v>
      </c>
      <c r="AD70" s="3">
        <v>1592700</v>
      </c>
      <c r="AE70" s="3">
        <v>1350200</v>
      </c>
      <c r="AF70" s="3">
        <v>1431818</v>
      </c>
      <c r="AG70" s="3">
        <v>1357946</v>
      </c>
      <c r="AH70" s="3">
        <v>1198920</v>
      </c>
      <c r="AI70" s="3">
        <v>1133775</v>
      </c>
      <c r="AJ70" s="3">
        <v>1332811</v>
      </c>
      <c r="AK70" s="3">
        <v>1528929</v>
      </c>
      <c r="AL70" s="3">
        <v>1536157</v>
      </c>
      <c r="AM70" s="3">
        <v>1720496</v>
      </c>
      <c r="AN70" s="3">
        <v>1423422</v>
      </c>
      <c r="AO70" s="3">
        <v>1364651</v>
      </c>
      <c r="AP70" s="3">
        <v>1851417</v>
      </c>
      <c r="AQ70" s="3">
        <v>2150527</v>
      </c>
      <c r="AR70" s="3">
        <v>2400160</v>
      </c>
      <c r="AS70" s="3">
        <v>2602714</v>
      </c>
      <c r="AT70" s="3">
        <v>2926185</v>
      </c>
      <c r="AU70" s="3">
        <v>3413950</v>
      </c>
      <c r="AV70" s="5">
        <f>SUM(B70:AU70)</f>
        <v>53065678</v>
      </c>
      <c r="AW70" s="5">
        <f>AVERAGE(B70:AU70)</f>
        <v>1153601.6956521738</v>
      </c>
      <c r="AX70" s="5">
        <f>MIN(B70:AU70)</f>
        <v>457900</v>
      </c>
      <c r="AY70" s="7">
        <f>MAX(B70:AU70)</f>
        <v>3413950</v>
      </c>
      <c r="AZ70" s="12" t="str">
        <f>IF(AW70&gt;=10000000,"Greater or Equal","Smaller")</f>
        <v>Smaller</v>
      </c>
      <c r="BA70" s="5" t="str">
        <f>VLOOKUP(Table1[[#This Row],[Average 1970-2015]],LabelsTable,2,TRUE)</f>
        <v>Not Small</v>
      </c>
    </row>
    <row r="71" spans="1:53" x14ac:dyDescent="0.2">
      <c r="A71" t="s">
        <v>134</v>
      </c>
      <c r="B71" s="3">
        <v>190200</v>
      </c>
      <c r="C71" s="3">
        <v>259400</v>
      </c>
      <c r="D71" s="3">
        <v>327200</v>
      </c>
      <c r="E71" s="3">
        <v>352000</v>
      </c>
      <c r="F71" s="3">
        <v>408000</v>
      </c>
      <c r="G71" s="3">
        <v>558000</v>
      </c>
      <c r="H71" s="3">
        <v>669900</v>
      </c>
      <c r="I71" s="3">
        <v>801900</v>
      </c>
      <c r="J71" s="3">
        <v>890600</v>
      </c>
      <c r="K71" s="3">
        <v>913800</v>
      </c>
      <c r="L71" s="3">
        <v>1168800</v>
      </c>
      <c r="M71" s="3">
        <v>1486000</v>
      </c>
      <c r="N71" s="3">
        <v>1557800</v>
      </c>
      <c r="O71" s="3">
        <v>1860000</v>
      </c>
      <c r="P71" s="3">
        <v>1583800</v>
      </c>
      <c r="Q71" s="3">
        <v>1579300</v>
      </c>
      <c r="R71" s="3">
        <v>1382900</v>
      </c>
      <c r="S71" s="3">
        <v>1515100</v>
      </c>
      <c r="T71" s="3">
        <v>1581200</v>
      </c>
      <c r="U71" s="3">
        <v>1617000</v>
      </c>
      <c r="V71" s="3">
        <v>1803000</v>
      </c>
      <c r="W71" s="3">
        <v>1883700</v>
      </c>
      <c r="X71" s="3">
        <v>1350100</v>
      </c>
      <c r="Y71" s="3">
        <v>853000</v>
      </c>
      <c r="Z71" s="3">
        <v>640800</v>
      </c>
      <c r="AA71" s="3">
        <v>623200</v>
      </c>
      <c r="AB71" s="3">
        <v>638600</v>
      </c>
      <c r="AC71" s="3">
        <v>570600</v>
      </c>
      <c r="AD71" s="3">
        <v>570600</v>
      </c>
      <c r="AE71" s="3">
        <v>585500</v>
      </c>
      <c r="AF71" s="3">
        <v>600734</v>
      </c>
      <c r="AG71" s="3">
        <v>582712</v>
      </c>
      <c r="AH71" s="3">
        <v>559404</v>
      </c>
      <c r="AI71" s="3">
        <v>626532</v>
      </c>
      <c r="AJ71" s="3">
        <v>850185</v>
      </c>
      <c r="AK71" s="3">
        <v>0</v>
      </c>
      <c r="AL71" s="3">
        <v>1151785</v>
      </c>
      <c r="AM71" s="3">
        <v>1204107</v>
      </c>
      <c r="AN71" s="3">
        <v>1213854</v>
      </c>
      <c r="AO71" s="3">
        <v>1147234</v>
      </c>
      <c r="AP71" s="3">
        <v>2928706</v>
      </c>
      <c r="AQ71" s="3">
        <v>2284067</v>
      </c>
      <c r="AR71" s="3">
        <v>1398125</v>
      </c>
      <c r="AS71" s="3">
        <v>2744844</v>
      </c>
      <c r="AT71" s="3">
        <v>2677308</v>
      </c>
      <c r="AU71" s="3">
        <v>2566466</v>
      </c>
      <c r="AV71" s="5">
        <f>SUM(B71:AU71)</f>
        <v>52758063</v>
      </c>
      <c r="AW71" s="5">
        <f>AVERAGE(B71:AU71)</f>
        <v>1146914.4130434783</v>
      </c>
      <c r="AX71" s="5">
        <f>MIN(B71:AU71)</f>
        <v>0</v>
      </c>
      <c r="AY71" s="7">
        <f>MAX(B71:AU71)</f>
        <v>2928706</v>
      </c>
      <c r="AZ71" s="12" t="str">
        <f>IF(AW71&gt;=10000000,"Greater or Equal","Smaller")</f>
        <v>Smaller</v>
      </c>
      <c r="BA71" s="5" t="str">
        <f>VLOOKUP(Table1[[#This Row],[Average 1970-2015]],LabelsTable,2,TRUE)</f>
        <v>Not Small</v>
      </c>
    </row>
    <row r="72" spans="1:53" x14ac:dyDescent="0.2">
      <c r="A72" t="s">
        <v>149</v>
      </c>
      <c r="B72" s="3">
        <v>988900</v>
      </c>
      <c r="C72" s="3">
        <v>985200</v>
      </c>
      <c r="D72" s="3">
        <v>1025000</v>
      </c>
      <c r="E72" s="3">
        <v>1085000</v>
      </c>
      <c r="F72" s="3">
        <v>1130000</v>
      </c>
      <c r="G72" s="3">
        <v>1150000</v>
      </c>
      <c r="H72" s="3">
        <v>1370000</v>
      </c>
      <c r="I72" s="3">
        <v>1400000</v>
      </c>
      <c r="J72" s="3">
        <v>1500000</v>
      </c>
      <c r="K72" s="3">
        <v>1755000</v>
      </c>
      <c r="L72" s="3">
        <v>1787500</v>
      </c>
      <c r="M72" s="3">
        <v>1787000</v>
      </c>
      <c r="N72" s="3">
        <v>1675000</v>
      </c>
      <c r="O72" s="3">
        <v>1790000</v>
      </c>
      <c r="P72" s="3">
        <v>1950000</v>
      </c>
      <c r="Q72" s="3">
        <v>2090000</v>
      </c>
      <c r="R72" s="3">
        <v>1965300</v>
      </c>
      <c r="S72" s="3">
        <v>2095000</v>
      </c>
      <c r="T72" s="3">
        <v>2163600</v>
      </c>
      <c r="U72" s="3">
        <v>1997700</v>
      </c>
      <c r="V72" s="3">
        <v>1907000</v>
      </c>
      <c r="W72" s="3">
        <v>645700</v>
      </c>
      <c r="X72" s="3">
        <v>814000</v>
      </c>
      <c r="Y72" s="3">
        <v>915800</v>
      </c>
      <c r="Z72" s="3">
        <v>789200</v>
      </c>
      <c r="AA72" s="3">
        <v>862700</v>
      </c>
      <c r="AB72" s="3">
        <v>718200</v>
      </c>
      <c r="AC72" s="3">
        <v>721700</v>
      </c>
      <c r="AD72" s="3">
        <v>827700</v>
      </c>
      <c r="AE72" s="3">
        <v>734700</v>
      </c>
      <c r="AF72" s="3">
        <v>535246</v>
      </c>
      <c r="AG72" s="3">
        <v>233963</v>
      </c>
      <c r="AH72" s="3">
        <v>62798</v>
      </c>
      <c r="AI72" s="3">
        <v>310952</v>
      </c>
      <c r="AJ72" s="3">
        <v>476277</v>
      </c>
      <c r="AK72" s="3">
        <v>653703</v>
      </c>
      <c r="AL72" s="3">
        <v>808451</v>
      </c>
      <c r="AM72" s="3">
        <v>855229</v>
      </c>
      <c r="AN72" s="3">
        <v>1073496</v>
      </c>
      <c r="AO72" s="3">
        <v>798165</v>
      </c>
      <c r="AP72" s="3">
        <v>801840</v>
      </c>
      <c r="AQ72" s="3">
        <v>932868</v>
      </c>
      <c r="AR72" s="3">
        <v>973062</v>
      </c>
      <c r="AS72" s="3">
        <v>1013220</v>
      </c>
      <c r="AT72" s="3">
        <v>1060147</v>
      </c>
      <c r="AU72" s="3">
        <v>1118690</v>
      </c>
      <c r="AV72" s="5">
        <f>SUM(B72:AU72)</f>
        <v>52335007</v>
      </c>
      <c r="AW72" s="5">
        <f>AVERAGE(B72:AU72)</f>
        <v>1137717.543478261</v>
      </c>
      <c r="AX72" s="5">
        <f>MIN(B72:AU72)</f>
        <v>62798</v>
      </c>
      <c r="AY72" s="7">
        <f>MAX(B72:AU72)</f>
        <v>2163600</v>
      </c>
      <c r="AZ72" s="12" t="str">
        <f>IF(AW72&gt;=10000000,"Greater or Equal","Smaller")</f>
        <v>Smaller</v>
      </c>
      <c r="BA72" s="5" t="str">
        <f>VLOOKUP(Table1[[#This Row],[Average 1970-2015]],LabelsTable,2,TRUE)</f>
        <v>Not Small</v>
      </c>
    </row>
    <row r="73" spans="1:53" x14ac:dyDescent="0.2">
      <c r="A73" t="s">
        <v>12</v>
      </c>
      <c r="B73" s="4" t="s">
        <v>185</v>
      </c>
      <c r="C73" s="4" t="s">
        <v>185</v>
      </c>
      <c r="D73" s="4" t="s">
        <v>185</v>
      </c>
      <c r="E73" s="3">
        <v>490000</v>
      </c>
      <c r="F73" s="3">
        <v>431400</v>
      </c>
      <c r="G73" s="3">
        <v>490500</v>
      </c>
      <c r="H73" s="3">
        <v>453300</v>
      </c>
      <c r="I73" s="3">
        <v>470300</v>
      </c>
      <c r="J73" s="3">
        <v>544200</v>
      </c>
      <c r="K73" s="3">
        <v>624200</v>
      </c>
      <c r="L73" s="3">
        <v>613700</v>
      </c>
      <c r="M73" s="3">
        <v>591400</v>
      </c>
      <c r="N73" s="3">
        <v>621500</v>
      </c>
      <c r="O73" s="3">
        <v>623000</v>
      </c>
      <c r="P73" s="3">
        <v>741800</v>
      </c>
      <c r="Q73" s="3">
        <v>845300</v>
      </c>
      <c r="R73" s="3">
        <v>852400</v>
      </c>
      <c r="S73" s="3">
        <v>861000</v>
      </c>
      <c r="T73" s="3">
        <v>1004900</v>
      </c>
      <c r="U73" s="3">
        <v>997400</v>
      </c>
      <c r="V73" s="3">
        <v>1044100</v>
      </c>
      <c r="W73" s="3">
        <v>1020800</v>
      </c>
      <c r="X73" s="3">
        <v>1051500</v>
      </c>
      <c r="Y73" s="3">
        <v>1083100</v>
      </c>
      <c r="Z73" s="3">
        <v>1215900</v>
      </c>
      <c r="AA73" s="3">
        <v>1261400</v>
      </c>
      <c r="AB73" s="3">
        <v>1252000</v>
      </c>
      <c r="AC73" s="3">
        <v>1314700</v>
      </c>
      <c r="AD73" s="3">
        <v>1152500</v>
      </c>
      <c r="AE73" s="3">
        <v>1215400</v>
      </c>
      <c r="AF73" s="3">
        <v>1331369</v>
      </c>
      <c r="AG73" s="3">
        <v>1449980</v>
      </c>
      <c r="AH73" s="3">
        <v>1536102</v>
      </c>
      <c r="AI73" s="3">
        <v>1587606</v>
      </c>
      <c r="AJ73" s="3">
        <v>1650276</v>
      </c>
      <c r="AK73" s="3">
        <v>1634473</v>
      </c>
      <c r="AL73" s="3">
        <v>1729451</v>
      </c>
      <c r="AM73" s="3">
        <v>1242865</v>
      </c>
      <c r="AN73" s="3">
        <v>1224222</v>
      </c>
      <c r="AO73" s="3">
        <v>1409414</v>
      </c>
      <c r="AP73" s="3">
        <v>1818901</v>
      </c>
      <c r="AQ73" s="3">
        <v>2022389</v>
      </c>
      <c r="AR73" s="3">
        <v>2195062</v>
      </c>
      <c r="AS73" s="3">
        <v>2781708</v>
      </c>
      <c r="AT73" s="3">
        <v>2761656</v>
      </c>
      <c r="AU73" s="3">
        <v>2906799</v>
      </c>
      <c r="AV73" s="5">
        <f>SUM(B73:AU73)</f>
        <v>52149973</v>
      </c>
      <c r="AW73" s="5">
        <f>AVERAGE(B73:AU73)</f>
        <v>1212790.0697674418</v>
      </c>
      <c r="AX73" s="5">
        <f>MIN(B73:AU73)</f>
        <v>431400</v>
      </c>
      <c r="AY73" s="7">
        <f>MAX(B73:AU73)</f>
        <v>2906799</v>
      </c>
      <c r="AZ73" s="12" t="str">
        <f>IF(AW73&gt;=10000000,"Greater or Equal","Smaller")</f>
        <v>Smaller</v>
      </c>
      <c r="BA73" s="5" t="str">
        <f>VLOOKUP(Table1[[#This Row],[Average 1970-2015]],LabelsTable,2,TRUE)</f>
        <v>Not Small</v>
      </c>
    </row>
    <row r="74" spans="1:53" x14ac:dyDescent="0.2">
      <c r="A74" t="s">
        <v>71</v>
      </c>
      <c r="B74" s="4" t="s">
        <v>185</v>
      </c>
      <c r="C74" s="4" t="s">
        <v>185</v>
      </c>
      <c r="D74" s="4" t="s">
        <v>185</v>
      </c>
      <c r="E74" s="4" t="s">
        <v>185</v>
      </c>
      <c r="F74" s="4" t="s">
        <v>185</v>
      </c>
      <c r="G74" s="4" t="s">
        <v>185</v>
      </c>
      <c r="H74" s="4" t="s">
        <v>185</v>
      </c>
      <c r="I74" s="4" t="s">
        <v>185</v>
      </c>
      <c r="J74" s="4" t="s">
        <v>185</v>
      </c>
      <c r="K74" s="4" t="s">
        <v>185</v>
      </c>
      <c r="L74" s="4" t="s">
        <v>185</v>
      </c>
      <c r="M74" s="4" t="s">
        <v>185</v>
      </c>
      <c r="N74" s="4" t="s">
        <v>185</v>
      </c>
      <c r="O74" s="4" t="s">
        <v>185</v>
      </c>
      <c r="P74" s="4" t="s">
        <v>185</v>
      </c>
      <c r="Q74" s="4" t="s">
        <v>185</v>
      </c>
      <c r="R74" s="4" t="s">
        <v>185</v>
      </c>
      <c r="S74" s="4" t="s">
        <v>185</v>
      </c>
      <c r="T74" s="4" t="s">
        <v>185</v>
      </c>
      <c r="U74" s="4" t="s">
        <v>185</v>
      </c>
      <c r="V74" s="4" t="s">
        <v>185</v>
      </c>
      <c r="W74" s="4" t="s">
        <v>185</v>
      </c>
      <c r="X74" s="3">
        <v>4032500</v>
      </c>
      <c r="Y74" s="3">
        <v>2217300</v>
      </c>
      <c r="Z74" s="3">
        <v>2217300</v>
      </c>
      <c r="AA74" s="3">
        <v>2217300</v>
      </c>
      <c r="AB74" s="3">
        <v>1566200</v>
      </c>
      <c r="AC74" s="3">
        <v>1566200</v>
      </c>
      <c r="AD74" s="3">
        <v>1560200</v>
      </c>
      <c r="AE74" s="3">
        <v>1657600</v>
      </c>
      <c r="AF74" s="3">
        <v>1744510</v>
      </c>
      <c r="AG74" s="3">
        <v>2256380</v>
      </c>
      <c r="AH74" s="3">
        <v>1451004</v>
      </c>
      <c r="AI74" s="3">
        <v>1465798</v>
      </c>
      <c r="AJ74" s="3">
        <v>1588049</v>
      </c>
      <c r="AK74" s="3">
        <v>1639276</v>
      </c>
      <c r="AL74" s="3">
        <v>1665190</v>
      </c>
      <c r="AM74" s="3">
        <v>1940378</v>
      </c>
      <c r="AN74" s="3">
        <v>2033933</v>
      </c>
      <c r="AO74" s="3">
        <v>1850056</v>
      </c>
      <c r="AP74" s="3">
        <v>2114050</v>
      </c>
      <c r="AQ74" s="3">
        <v>2275947</v>
      </c>
      <c r="AR74" s="3">
        <v>2593509</v>
      </c>
      <c r="AS74" s="3">
        <v>2614085</v>
      </c>
      <c r="AT74" s="3">
        <v>2545935</v>
      </c>
      <c r="AU74" s="3">
        <v>2486673</v>
      </c>
      <c r="AV74" s="5">
        <f>SUM(B74:AU74)</f>
        <v>49299373</v>
      </c>
      <c r="AW74" s="5">
        <f>AVERAGE(B74:AU74)</f>
        <v>2054140.5416666667</v>
      </c>
      <c r="AX74" s="5">
        <f>MIN(B74:AU74)</f>
        <v>1451004</v>
      </c>
      <c r="AY74" s="7">
        <f>MAX(B74:AU74)</f>
        <v>4032500</v>
      </c>
      <c r="AZ74" s="12" t="str">
        <f>IF(AW74&gt;=10000000,"Greater or Equal","Smaller")</f>
        <v>Smaller</v>
      </c>
      <c r="BA74" s="5" t="str">
        <f>VLOOKUP(Table1[[#This Row],[Average 1970-2015]],LabelsTable,2,TRUE)</f>
        <v>Not Small</v>
      </c>
    </row>
    <row r="75" spans="1:53" x14ac:dyDescent="0.2">
      <c r="A75" t="s">
        <v>26</v>
      </c>
      <c r="B75" s="4" t="s">
        <v>185</v>
      </c>
      <c r="C75" s="4" t="s">
        <v>185</v>
      </c>
      <c r="D75" s="4" t="s">
        <v>185</v>
      </c>
      <c r="E75" s="4" t="s">
        <v>185</v>
      </c>
      <c r="F75" s="4" t="s">
        <v>185</v>
      </c>
      <c r="G75" s="4" t="s">
        <v>185</v>
      </c>
      <c r="H75" s="4" t="s">
        <v>185</v>
      </c>
      <c r="I75" s="4" t="s">
        <v>185</v>
      </c>
      <c r="J75" s="4" t="s">
        <v>185</v>
      </c>
      <c r="K75" s="4" t="s">
        <v>185</v>
      </c>
      <c r="L75" s="4" t="s">
        <v>185</v>
      </c>
      <c r="M75" s="4" t="s">
        <v>185</v>
      </c>
      <c r="N75" s="4" t="s">
        <v>185</v>
      </c>
      <c r="O75" s="4" t="s">
        <v>185</v>
      </c>
      <c r="P75" s="4" t="s">
        <v>185</v>
      </c>
      <c r="Q75" s="4" t="s">
        <v>185</v>
      </c>
      <c r="R75" s="4" t="s">
        <v>185</v>
      </c>
      <c r="S75" s="4" t="s">
        <v>185</v>
      </c>
      <c r="T75" s="4" t="s">
        <v>185</v>
      </c>
      <c r="U75" s="4" t="s">
        <v>185</v>
      </c>
      <c r="V75" s="4" t="s">
        <v>185</v>
      </c>
      <c r="W75" s="4" t="s">
        <v>185</v>
      </c>
      <c r="X75" s="3">
        <v>5273400</v>
      </c>
      <c r="Y75" s="3">
        <v>706400</v>
      </c>
      <c r="Z75" s="3">
        <v>702300</v>
      </c>
      <c r="AA75" s="3">
        <v>1117300</v>
      </c>
      <c r="AB75" s="3">
        <v>568000</v>
      </c>
      <c r="AC75" s="3">
        <v>568000</v>
      </c>
      <c r="AD75" s="3">
        <v>565800</v>
      </c>
      <c r="AE75" s="3">
        <v>467200</v>
      </c>
      <c r="AF75" s="3">
        <v>461283</v>
      </c>
      <c r="AG75" s="3">
        <v>500981</v>
      </c>
      <c r="AH75" s="3">
        <v>756959</v>
      </c>
      <c r="AI75" s="3">
        <v>1009731</v>
      </c>
      <c r="AJ75" s="3">
        <v>834760</v>
      </c>
      <c r="AK75" s="3">
        <v>1160286</v>
      </c>
      <c r="AL75" s="3">
        <v>1283250</v>
      </c>
      <c r="AM75" s="3">
        <v>1295050</v>
      </c>
      <c r="AN75" s="3">
        <v>1275624</v>
      </c>
      <c r="AO75" s="3">
        <v>1192714</v>
      </c>
      <c r="AP75" s="3">
        <v>3098327</v>
      </c>
      <c r="AQ75" s="3">
        <v>3786453</v>
      </c>
      <c r="AR75" s="3">
        <v>4064819</v>
      </c>
      <c r="AS75" s="3">
        <v>4785588</v>
      </c>
      <c r="AT75" s="3">
        <v>4918608</v>
      </c>
      <c r="AU75" s="3">
        <v>5081632</v>
      </c>
      <c r="AV75" s="5">
        <f>SUM(B75:AU75)</f>
        <v>45474465</v>
      </c>
      <c r="AW75" s="5">
        <f>AVERAGE(B75:AU75)</f>
        <v>1894769.375</v>
      </c>
      <c r="AX75" s="5">
        <f>MIN(B75:AU75)</f>
        <v>461283</v>
      </c>
      <c r="AY75" s="7">
        <f>MAX(B75:AU75)</f>
        <v>5273400</v>
      </c>
      <c r="AZ75" s="12" t="str">
        <f>IF(AW75&gt;=10000000,"Greater or Equal","Smaller")</f>
        <v>Smaller</v>
      </c>
      <c r="BA75" s="5" t="str">
        <f>VLOOKUP(Table1[[#This Row],[Average 1970-2015]],LabelsTable,2,TRUE)</f>
        <v>Not Small</v>
      </c>
    </row>
    <row r="76" spans="1:53" x14ac:dyDescent="0.2">
      <c r="A76" t="s">
        <v>34</v>
      </c>
      <c r="B76" s="3">
        <v>278700</v>
      </c>
      <c r="C76" s="3">
        <v>425400</v>
      </c>
      <c r="D76" s="3">
        <v>554900</v>
      </c>
      <c r="E76" s="3">
        <v>568500</v>
      </c>
      <c r="F76" s="3">
        <v>743300</v>
      </c>
      <c r="G76" s="3">
        <v>696800</v>
      </c>
      <c r="H76" s="3">
        <v>706500</v>
      </c>
      <c r="I76" s="3">
        <v>601800</v>
      </c>
      <c r="J76" s="3">
        <v>705900</v>
      </c>
      <c r="K76" s="3">
        <v>795300</v>
      </c>
      <c r="L76" s="3">
        <v>722700</v>
      </c>
      <c r="M76" s="3">
        <v>727800</v>
      </c>
      <c r="N76" s="3">
        <v>729600</v>
      </c>
      <c r="O76" s="3">
        <v>716300</v>
      </c>
      <c r="P76" s="3">
        <v>826000</v>
      </c>
      <c r="Q76" s="3">
        <v>887600</v>
      </c>
      <c r="R76" s="3">
        <v>1058600</v>
      </c>
      <c r="S76" s="3">
        <v>1257500</v>
      </c>
      <c r="T76" s="3">
        <v>1188700</v>
      </c>
      <c r="U76" s="3">
        <v>1210800</v>
      </c>
      <c r="V76" s="3">
        <v>1003600</v>
      </c>
      <c r="W76" s="3">
        <v>894000</v>
      </c>
      <c r="X76" s="3">
        <v>983200</v>
      </c>
      <c r="Y76" s="3">
        <v>1037800</v>
      </c>
      <c r="Z76" s="3">
        <v>1011000</v>
      </c>
      <c r="AA76" s="3">
        <v>1126400</v>
      </c>
      <c r="AB76" s="3">
        <v>1388300</v>
      </c>
      <c r="AC76" s="3">
        <v>1400100</v>
      </c>
      <c r="AD76" s="3">
        <v>1453900</v>
      </c>
      <c r="AE76" s="3">
        <v>1669800</v>
      </c>
      <c r="AF76" s="3">
        <v>1922123</v>
      </c>
      <c r="AG76" s="3">
        <v>1946123</v>
      </c>
      <c r="AH76" s="3">
        <v>2016000</v>
      </c>
      <c r="AI76" s="3">
        <v>1838047</v>
      </c>
      <c r="AJ76" s="3">
        <v>2007765</v>
      </c>
      <c r="AK76" s="3">
        <v>1573785</v>
      </c>
      <c r="AL76" s="3">
        <v>1526571</v>
      </c>
      <c r="AM76" s="3">
        <v>1618165</v>
      </c>
      <c r="AN76" s="3">
        <v>1644056</v>
      </c>
      <c r="AO76" s="3">
        <v>1380000</v>
      </c>
      <c r="AP76" s="3">
        <v>0</v>
      </c>
      <c r="AQ76" s="3">
        <v>0</v>
      </c>
      <c r="AR76" s="3">
        <v>0</v>
      </c>
      <c r="AS76" s="3">
        <v>46272</v>
      </c>
      <c r="AT76" s="3">
        <v>76244</v>
      </c>
      <c r="AU76" s="3">
        <v>92836</v>
      </c>
      <c r="AV76" s="5">
        <f>SUM(B76:AU76)</f>
        <v>45058787</v>
      </c>
      <c r="AW76" s="5">
        <f>AVERAGE(B76:AU76)</f>
        <v>979538.84782608692</v>
      </c>
      <c r="AX76" s="5">
        <f>MIN(B76:AU76)</f>
        <v>0</v>
      </c>
      <c r="AY76" s="7">
        <f>MAX(B76:AU76)</f>
        <v>2016000</v>
      </c>
      <c r="AZ76" s="12" t="str">
        <f>IF(AW76&gt;=10000000,"Greater or Equal","Smaller")</f>
        <v>Smaller</v>
      </c>
      <c r="BA76" s="5" t="str">
        <f>VLOOKUP(Table1[[#This Row],[Average 1970-2015]],LabelsTable,2,TRUE)</f>
        <v>Small</v>
      </c>
    </row>
    <row r="77" spans="1:53" x14ac:dyDescent="0.2">
      <c r="A77" t="s">
        <v>103</v>
      </c>
      <c r="B77" s="3">
        <v>548600</v>
      </c>
      <c r="C77" s="3">
        <v>648000</v>
      </c>
      <c r="D77" s="3">
        <v>743800</v>
      </c>
      <c r="E77" s="3">
        <v>819000</v>
      </c>
      <c r="F77" s="3">
        <v>1037300</v>
      </c>
      <c r="G77" s="3">
        <v>900000</v>
      </c>
      <c r="H77" s="3">
        <v>1050000</v>
      </c>
      <c r="I77" s="3">
        <v>928500</v>
      </c>
      <c r="J77" s="3">
        <v>862900</v>
      </c>
      <c r="K77" s="3">
        <v>904000</v>
      </c>
      <c r="L77" s="3">
        <v>930300</v>
      </c>
      <c r="M77" s="3">
        <v>843800</v>
      </c>
      <c r="N77" s="3">
        <v>571000</v>
      </c>
      <c r="O77" s="3">
        <v>695800</v>
      </c>
      <c r="P77" s="3">
        <v>410700</v>
      </c>
      <c r="Q77" s="3">
        <v>501300</v>
      </c>
      <c r="R77" s="3">
        <v>498700</v>
      </c>
      <c r="S77" s="3">
        <v>353300</v>
      </c>
      <c r="T77" s="3">
        <v>493200</v>
      </c>
      <c r="U77" s="3">
        <v>182600</v>
      </c>
      <c r="V77" s="3">
        <v>572300</v>
      </c>
      <c r="W77" s="3">
        <v>535500</v>
      </c>
      <c r="X77" s="3">
        <v>599600</v>
      </c>
      <c r="Y77" s="3">
        <v>677400</v>
      </c>
      <c r="Z77" s="3">
        <v>706400</v>
      </c>
      <c r="AA77" s="3">
        <v>769800</v>
      </c>
      <c r="AB77" s="3">
        <v>774600</v>
      </c>
      <c r="AC77" s="3">
        <v>856900</v>
      </c>
      <c r="AD77" s="3">
        <v>716000</v>
      </c>
      <c r="AE77" s="3">
        <v>719400</v>
      </c>
      <c r="AF77" s="3">
        <v>805803</v>
      </c>
      <c r="AG77" s="3">
        <v>815862</v>
      </c>
      <c r="AH77" s="3">
        <v>874152</v>
      </c>
      <c r="AI77" s="3">
        <v>935213</v>
      </c>
      <c r="AJ77" s="3">
        <v>1086730</v>
      </c>
      <c r="AK77" s="3">
        <v>1076258</v>
      </c>
      <c r="AL77" s="3">
        <v>968820</v>
      </c>
      <c r="AM77" s="3">
        <v>1074219</v>
      </c>
      <c r="AN77" s="3">
        <v>1067774</v>
      </c>
      <c r="AO77" s="3">
        <v>1308382</v>
      </c>
      <c r="AP77" s="3">
        <v>1893359</v>
      </c>
      <c r="AQ77" s="3">
        <v>2029610</v>
      </c>
      <c r="AR77" s="3">
        <v>2148669</v>
      </c>
      <c r="AS77" s="3">
        <v>2241480</v>
      </c>
      <c r="AT77" s="3">
        <v>2419476</v>
      </c>
      <c r="AU77" s="3">
        <v>2583275</v>
      </c>
      <c r="AV77" s="5">
        <f>SUM(B77:AU77)</f>
        <v>44179782</v>
      </c>
      <c r="AW77" s="5">
        <f>AVERAGE(B77:AU77)</f>
        <v>960430.04347826086</v>
      </c>
      <c r="AX77" s="5">
        <f>MIN(B77:AU77)</f>
        <v>182600</v>
      </c>
      <c r="AY77" s="7">
        <f>MAX(B77:AU77)</f>
        <v>2583275</v>
      </c>
      <c r="AZ77" s="12" t="str">
        <f>IF(AW77&gt;=10000000,"Greater or Equal","Smaller")</f>
        <v>Smaller</v>
      </c>
      <c r="BA77" s="5" t="str">
        <f>VLOOKUP(Table1[[#This Row],[Average 1970-2015]],LabelsTable,2,TRUE)</f>
        <v>Small</v>
      </c>
    </row>
    <row r="78" spans="1:53" x14ac:dyDescent="0.2">
      <c r="A78" t="s">
        <v>104</v>
      </c>
      <c r="B78" s="3">
        <v>106500</v>
      </c>
      <c r="C78" s="3">
        <v>150200</v>
      </c>
      <c r="D78" s="3">
        <v>201000</v>
      </c>
      <c r="E78" s="3">
        <v>233100</v>
      </c>
      <c r="F78" s="3">
        <v>125700</v>
      </c>
      <c r="G78" s="3">
        <v>135800</v>
      </c>
      <c r="H78" s="3">
        <v>225300</v>
      </c>
      <c r="I78" s="3">
        <v>266300</v>
      </c>
      <c r="J78" s="3">
        <v>315300</v>
      </c>
      <c r="K78" s="3">
        <v>387500</v>
      </c>
      <c r="L78" s="3">
        <v>440800</v>
      </c>
      <c r="M78" s="3">
        <v>455000</v>
      </c>
      <c r="N78" s="3">
        <v>454300</v>
      </c>
      <c r="O78" s="3">
        <v>485300</v>
      </c>
      <c r="P78" s="3">
        <v>563000</v>
      </c>
      <c r="Q78" s="3">
        <v>613400</v>
      </c>
      <c r="R78" s="3">
        <v>620500</v>
      </c>
      <c r="S78" s="3">
        <v>683700</v>
      </c>
      <c r="T78" s="3">
        <v>696900</v>
      </c>
      <c r="U78" s="3">
        <v>747700</v>
      </c>
      <c r="V78" s="3">
        <v>813700</v>
      </c>
      <c r="W78" s="3">
        <v>819700</v>
      </c>
      <c r="X78" s="3">
        <v>946800</v>
      </c>
      <c r="Y78" s="3">
        <v>1011000</v>
      </c>
      <c r="Z78" s="3">
        <v>1233900</v>
      </c>
      <c r="AA78" s="3">
        <v>1218900</v>
      </c>
      <c r="AB78" s="3">
        <v>1214100</v>
      </c>
      <c r="AC78" s="3">
        <v>1278100</v>
      </c>
      <c r="AD78" s="3">
        <v>1346400</v>
      </c>
      <c r="AE78" s="3">
        <v>1336700</v>
      </c>
      <c r="AF78" s="3">
        <v>1396076</v>
      </c>
      <c r="AG78" s="3">
        <v>1503427</v>
      </c>
      <c r="AH78" s="3">
        <v>1704780</v>
      </c>
      <c r="AI78" s="3">
        <v>1882981</v>
      </c>
      <c r="AJ78" s="3">
        <v>2013254</v>
      </c>
      <c r="AK78" s="3">
        <v>1920516</v>
      </c>
      <c r="AL78" s="3">
        <v>1944138</v>
      </c>
      <c r="AM78" s="3">
        <v>2071648</v>
      </c>
      <c r="AN78" s="3">
        <v>2111205</v>
      </c>
      <c r="AO78" s="3">
        <v>1943949</v>
      </c>
      <c r="AP78" s="3">
        <v>1583627</v>
      </c>
      <c r="AQ78" s="3">
        <v>1263117</v>
      </c>
      <c r="AR78" s="3">
        <v>1285976</v>
      </c>
      <c r="AS78" s="3">
        <v>1211208</v>
      </c>
      <c r="AT78" s="3">
        <v>688368</v>
      </c>
      <c r="AU78" s="3">
        <v>23405</v>
      </c>
      <c r="AV78" s="5">
        <f>SUM(B78:AU78)</f>
        <v>43674275</v>
      </c>
      <c r="AW78" s="5">
        <f>AVERAGE(B78:AU78)</f>
        <v>949440.76086956519</v>
      </c>
      <c r="AX78" s="5">
        <f>MIN(B78:AU78)</f>
        <v>23405</v>
      </c>
      <c r="AY78" s="7">
        <f>MAX(B78:AU78)</f>
        <v>2111205</v>
      </c>
      <c r="AZ78" s="12" t="str">
        <f>IF(AW78&gt;=10000000,"Greater or Equal","Smaller")</f>
        <v>Smaller</v>
      </c>
      <c r="BA78" s="5" t="str">
        <f>VLOOKUP(Table1[[#This Row],[Average 1970-2015]],LabelsTable,2,TRUE)</f>
        <v>Small</v>
      </c>
    </row>
    <row r="79" spans="1:53" x14ac:dyDescent="0.2">
      <c r="A79" t="s">
        <v>28</v>
      </c>
      <c r="B79" s="3">
        <v>873500</v>
      </c>
      <c r="C79" s="3">
        <v>979200</v>
      </c>
      <c r="D79" s="3">
        <v>988300</v>
      </c>
      <c r="E79" s="3">
        <v>805500</v>
      </c>
      <c r="F79" s="3">
        <v>689200</v>
      </c>
      <c r="G79" s="3">
        <v>711100</v>
      </c>
      <c r="H79" s="3">
        <v>716600</v>
      </c>
      <c r="I79" s="3">
        <v>634800</v>
      </c>
      <c r="J79" s="3">
        <v>725500</v>
      </c>
      <c r="K79" s="3">
        <v>819400</v>
      </c>
      <c r="L79" s="3">
        <v>675600</v>
      </c>
      <c r="M79" s="3">
        <v>650700</v>
      </c>
      <c r="N79" s="3">
        <v>135000</v>
      </c>
      <c r="O79" s="3">
        <v>839400</v>
      </c>
      <c r="P79" s="3">
        <v>839100</v>
      </c>
      <c r="Q79" s="3">
        <v>894400</v>
      </c>
      <c r="R79" s="3">
        <v>913200</v>
      </c>
      <c r="S79" s="3">
        <v>889000</v>
      </c>
      <c r="T79" s="3">
        <v>963900</v>
      </c>
      <c r="U79" s="3">
        <v>989800</v>
      </c>
      <c r="V79" s="3">
        <v>1137500</v>
      </c>
      <c r="W79" s="3">
        <v>830600</v>
      </c>
      <c r="X79" s="3">
        <v>733000</v>
      </c>
      <c r="Y79" s="3">
        <v>624100</v>
      </c>
      <c r="Z79" s="3">
        <v>730900</v>
      </c>
      <c r="AA79" s="3">
        <v>823700</v>
      </c>
      <c r="AB79" s="3">
        <v>928700</v>
      </c>
      <c r="AC79" s="3">
        <v>1117000</v>
      </c>
      <c r="AD79" s="3">
        <v>1138400</v>
      </c>
      <c r="AE79" s="3">
        <v>1259000</v>
      </c>
      <c r="AF79" s="3">
        <v>1007193</v>
      </c>
      <c r="AG79" s="3">
        <v>882309</v>
      </c>
      <c r="AH79" s="3">
        <v>588700</v>
      </c>
      <c r="AI79" s="3">
        <v>610957</v>
      </c>
      <c r="AJ79" s="3">
        <v>743256</v>
      </c>
      <c r="AK79" s="3">
        <v>812781</v>
      </c>
      <c r="AL79" s="3">
        <v>811559</v>
      </c>
      <c r="AM79" s="3">
        <v>857213</v>
      </c>
      <c r="AN79" s="3">
        <v>861352</v>
      </c>
      <c r="AO79" s="3">
        <v>780484</v>
      </c>
      <c r="AP79" s="3">
        <v>1578012</v>
      </c>
      <c r="AQ79" s="3">
        <v>1478596</v>
      </c>
      <c r="AR79" s="3">
        <v>1313503</v>
      </c>
      <c r="AS79" s="3">
        <v>1395072</v>
      </c>
      <c r="AT79" s="3">
        <v>1135200</v>
      </c>
      <c r="AU79" s="3">
        <v>1294458</v>
      </c>
      <c r="AV79" s="5">
        <f>SUM(B79:AU79)</f>
        <v>41206745</v>
      </c>
      <c r="AW79" s="5">
        <f>AVERAGE(B79:AU79)</f>
        <v>895798.80434782605</v>
      </c>
      <c r="AX79" s="5">
        <f>MIN(B79:AU79)</f>
        <v>135000</v>
      </c>
      <c r="AY79" s="7">
        <f>MAX(B79:AU79)</f>
        <v>1578012</v>
      </c>
      <c r="AZ79" s="12" t="str">
        <f>IF(AW79&gt;=10000000,"Greater or Equal","Smaller")</f>
        <v>Smaller</v>
      </c>
      <c r="BA79" s="5" t="str">
        <f>VLOOKUP(Table1[[#This Row],[Average 1970-2015]],LabelsTable,2,TRUE)</f>
        <v>Small</v>
      </c>
    </row>
    <row r="80" spans="1:53" x14ac:dyDescent="0.2">
      <c r="A80" t="s">
        <v>89</v>
      </c>
      <c r="B80" s="3">
        <v>127800</v>
      </c>
      <c r="C80" s="3">
        <v>110800</v>
      </c>
      <c r="D80" s="3">
        <v>102100</v>
      </c>
      <c r="E80" s="3">
        <v>140600</v>
      </c>
      <c r="F80" s="3">
        <v>152500</v>
      </c>
      <c r="G80" s="3">
        <v>205200</v>
      </c>
      <c r="H80" s="3">
        <v>221100</v>
      </c>
      <c r="I80" s="3">
        <v>255300</v>
      </c>
      <c r="J80" s="3">
        <v>351600</v>
      </c>
      <c r="K80" s="3">
        <v>382000</v>
      </c>
      <c r="L80" s="3">
        <v>401500</v>
      </c>
      <c r="M80" s="3">
        <v>397900</v>
      </c>
      <c r="N80" s="3">
        <v>401700</v>
      </c>
      <c r="O80" s="3">
        <v>366300</v>
      </c>
      <c r="P80" s="3">
        <v>364100</v>
      </c>
      <c r="Q80" s="3">
        <v>384100</v>
      </c>
      <c r="R80" s="3">
        <v>411300</v>
      </c>
      <c r="S80" s="3">
        <v>429400</v>
      </c>
      <c r="T80" s="3">
        <v>480600</v>
      </c>
      <c r="U80" s="3">
        <v>506500</v>
      </c>
      <c r="V80" s="3">
        <v>597800</v>
      </c>
      <c r="W80" s="3">
        <v>648600</v>
      </c>
      <c r="X80" s="3">
        <v>692500</v>
      </c>
      <c r="Y80" s="3">
        <v>797000</v>
      </c>
      <c r="Z80" s="3">
        <v>1002500</v>
      </c>
      <c r="AA80" s="3">
        <v>1065900</v>
      </c>
      <c r="AB80" s="3">
        <v>1037500</v>
      </c>
      <c r="AC80" s="3">
        <v>1054300</v>
      </c>
      <c r="AD80" s="3">
        <v>1159400</v>
      </c>
      <c r="AE80" s="3">
        <v>1421300</v>
      </c>
      <c r="AF80" s="3">
        <v>1364904</v>
      </c>
      <c r="AG80" s="3">
        <v>1340031</v>
      </c>
      <c r="AH80" s="3">
        <v>1398990</v>
      </c>
      <c r="AI80" s="3">
        <v>1309119</v>
      </c>
      <c r="AJ80" s="3">
        <v>1365223</v>
      </c>
      <c r="AK80" s="3">
        <v>1371865</v>
      </c>
      <c r="AL80" s="3">
        <v>1495333</v>
      </c>
      <c r="AM80" s="3">
        <v>1674773</v>
      </c>
      <c r="AN80" s="3">
        <v>1708268</v>
      </c>
      <c r="AO80" s="3">
        <v>1992900</v>
      </c>
      <c r="AP80" s="3">
        <v>1699829</v>
      </c>
      <c r="AQ80" s="3">
        <v>1673765</v>
      </c>
      <c r="AR80" s="3">
        <v>1535101</v>
      </c>
      <c r="AS80" s="3">
        <v>1603404</v>
      </c>
      <c r="AT80" s="3">
        <v>1588165</v>
      </c>
      <c r="AU80" s="3">
        <v>1583046</v>
      </c>
      <c r="AV80" s="5">
        <f>SUM(B80:AU80)</f>
        <v>40373916</v>
      </c>
      <c r="AW80" s="5">
        <f>AVERAGE(B80:AU80)</f>
        <v>877693.82608695654</v>
      </c>
      <c r="AX80" s="5">
        <f>MIN(B80:AU80)</f>
        <v>102100</v>
      </c>
      <c r="AY80" s="7">
        <f>MAX(B80:AU80)</f>
        <v>1992900</v>
      </c>
      <c r="AZ80" s="12" t="str">
        <f>IF(AW80&gt;=10000000,"Greater or Equal","Smaller")</f>
        <v>Smaller</v>
      </c>
      <c r="BA80" s="5" t="str">
        <f>VLOOKUP(Table1[[#This Row],[Average 1970-2015]],LabelsTable,2,TRUE)</f>
        <v>Small</v>
      </c>
    </row>
    <row r="81" spans="1:53" x14ac:dyDescent="0.2">
      <c r="A81" t="s">
        <v>106</v>
      </c>
      <c r="B81" s="4" t="s">
        <v>185</v>
      </c>
      <c r="C81" s="4" t="s">
        <v>185</v>
      </c>
      <c r="D81" s="4" t="s">
        <v>185</v>
      </c>
      <c r="E81" s="4" t="s">
        <v>185</v>
      </c>
      <c r="F81" s="4" t="s">
        <v>185</v>
      </c>
      <c r="G81" s="3">
        <v>355000</v>
      </c>
      <c r="H81" s="3">
        <v>405300</v>
      </c>
      <c r="I81" s="3">
        <v>440000</v>
      </c>
      <c r="J81" s="3">
        <v>532300</v>
      </c>
      <c r="K81" s="3">
        <v>572300</v>
      </c>
      <c r="L81" s="3">
        <v>558600</v>
      </c>
      <c r="M81" s="3">
        <v>553500</v>
      </c>
      <c r="N81" s="3">
        <v>560400</v>
      </c>
      <c r="O81" s="3">
        <v>533800</v>
      </c>
      <c r="P81" s="3">
        <v>711400</v>
      </c>
      <c r="Q81" s="3">
        <v>700900</v>
      </c>
      <c r="R81" s="3">
        <v>807400</v>
      </c>
      <c r="S81" s="3">
        <v>798300</v>
      </c>
      <c r="T81" s="3">
        <v>886600</v>
      </c>
      <c r="U81" s="3">
        <v>963400</v>
      </c>
      <c r="V81" s="3">
        <v>931200</v>
      </c>
      <c r="W81" s="3">
        <v>911000</v>
      </c>
      <c r="X81" s="3">
        <v>954000</v>
      </c>
      <c r="Y81" s="3">
        <v>866000</v>
      </c>
      <c r="Z81" s="3">
        <v>1112800</v>
      </c>
      <c r="AA81" s="3">
        <v>970000</v>
      </c>
      <c r="AB81" s="3">
        <v>970000</v>
      </c>
      <c r="AC81" s="3">
        <v>1114000</v>
      </c>
      <c r="AD81" s="3">
        <v>1110300</v>
      </c>
      <c r="AE81" s="3">
        <v>1058200</v>
      </c>
      <c r="AF81" s="3">
        <v>1099772</v>
      </c>
      <c r="AG81" s="3">
        <v>1188089</v>
      </c>
      <c r="AH81" s="3">
        <v>1234779</v>
      </c>
      <c r="AI81" s="3">
        <v>690528</v>
      </c>
      <c r="AJ81" s="3">
        <v>762784</v>
      </c>
      <c r="AK81" s="3">
        <v>818773</v>
      </c>
      <c r="AL81" s="3">
        <v>918640</v>
      </c>
      <c r="AM81" s="3">
        <v>918665</v>
      </c>
      <c r="AN81" s="3">
        <v>904885</v>
      </c>
      <c r="AO81" s="3">
        <v>847353</v>
      </c>
      <c r="AP81" s="3">
        <v>1405169</v>
      </c>
      <c r="AQ81" s="3">
        <v>1563594</v>
      </c>
      <c r="AR81" s="3">
        <v>1630308</v>
      </c>
      <c r="AS81" s="3">
        <v>1870968</v>
      </c>
      <c r="AT81" s="3">
        <v>2074020</v>
      </c>
      <c r="AU81" s="3">
        <v>2062584</v>
      </c>
      <c r="AV81" s="5">
        <f>SUM(B81:AU81)</f>
        <v>39367611</v>
      </c>
      <c r="AW81" s="5">
        <f>AVERAGE(B81:AU81)</f>
        <v>960185.63414634147</v>
      </c>
      <c r="AX81" s="5">
        <f>MIN(B81:AU81)</f>
        <v>355000</v>
      </c>
      <c r="AY81" s="7">
        <f>MAX(B81:AU81)</f>
        <v>2074020</v>
      </c>
      <c r="AZ81" s="12" t="str">
        <f>IF(AW81&gt;=10000000,"Greater or Equal","Smaller")</f>
        <v>Smaller</v>
      </c>
      <c r="BA81" s="5" t="str">
        <f>VLOOKUP(Table1[[#This Row],[Average 1970-2015]],LabelsTable,2,TRUE)</f>
        <v>Small</v>
      </c>
    </row>
    <row r="82" spans="1:53" x14ac:dyDescent="0.2">
      <c r="A82" t="s">
        <v>39</v>
      </c>
      <c r="B82" s="4" t="s">
        <v>185</v>
      </c>
      <c r="C82" s="4" t="s">
        <v>185</v>
      </c>
      <c r="D82" s="4" t="s">
        <v>185</v>
      </c>
      <c r="E82" s="4" t="s">
        <v>185</v>
      </c>
      <c r="F82" s="4" t="s">
        <v>185</v>
      </c>
      <c r="G82" s="3">
        <v>232000</v>
      </c>
      <c r="H82" s="3">
        <v>245000</v>
      </c>
      <c r="I82" s="3">
        <v>252000</v>
      </c>
      <c r="J82" s="3">
        <v>268000</v>
      </c>
      <c r="K82" s="3">
        <v>314000</v>
      </c>
      <c r="L82" s="3">
        <v>345000</v>
      </c>
      <c r="M82" s="3">
        <v>740000</v>
      </c>
      <c r="N82" s="3">
        <v>724000</v>
      </c>
      <c r="O82" s="3">
        <v>699000</v>
      </c>
      <c r="P82" s="3">
        <v>705900</v>
      </c>
      <c r="Q82" s="3">
        <v>860500</v>
      </c>
      <c r="R82" s="3">
        <v>958200</v>
      </c>
      <c r="S82" s="3">
        <v>995000</v>
      </c>
      <c r="T82" s="3">
        <v>1066000</v>
      </c>
      <c r="U82" s="3">
        <v>1150000</v>
      </c>
      <c r="V82" s="3">
        <v>1090000</v>
      </c>
      <c r="W82" s="3">
        <v>1090000</v>
      </c>
      <c r="X82" s="3">
        <v>835000</v>
      </c>
      <c r="Y82" s="3">
        <v>862000</v>
      </c>
      <c r="Z82" s="3">
        <v>862000</v>
      </c>
      <c r="AA82" s="3">
        <v>936900</v>
      </c>
      <c r="AB82" s="3">
        <v>977500</v>
      </c>
      <c r="AC82" s="3">
        <v>703700</v>
      </c>
      <c r="AD82" s="3">
        <v>701000</v>
      </c>
      <c r="AE82" s="3">
        <v>1719400</v>
      </c>
      <c r="AF82" s="3">
        <v>1860623</v>
      </c>
      <c r="AG82" s="3">
        <v>1625689</v>
      </c>
      <c r="AH82" s="3">
        <v>1543274</v>
      </c>
      <c r="AI82" s="3">
        <v>1601347</v>
      </c>
      <c r="AJ82" s="3">
        <v>900000</v>
      </c>
      <c r="AK82" s="3">
        <v>1020000</v>
      </c>
      <c r="AL82" s="3">
        <v>1033407</v>
      </c>
      <c r="AM82" s="3">
        <v>1089636</v>
      </c>
      <c r="AN82" s="3">
        <v>1088876</v>
      </c>
      <c r="AO82" s="3">
        <v>979042</v>
      </c>
      <c r="AP82" s="3">
        <v>967914</v>
      </c>
      <c r="AQ82" s="3">
        <v>1056130</v>
      </c>
      <c r="AR82" s="3">
        <v>1048391</v>
      </c>
      <c r="AS82" s="3">
        <v>576996</v>
      </c>
      <c r="AT82" s="3">
        <v>665028</v>
      </c>
      <c r="AU82" s="3">
        <v>587517</v>
      </c>
      <c r="AV82" s="5">
        <f>SUM(B82:AU82)</f>
        <v>36975970</v>
      </c>
      <c r="AW82" s="5">
        <f>AVERAGE(B82:AU82)</f>
        <v>901852.92682926834</v>
      </c>
      <c r="AX82" s="5">
        <f>MIN(B82:AU82)</f>
        <v>232000</v>
      </c>
      <c r="AY82" s="7">
        <f>MAX(B82:AU82)</f>
        <v>1860623</v>
      </c>
      <c r="AZ82" s="12" t="str">
        <f>IF(AW82&gt;=10000000,"Greater or Equal","Smaller")</f>
        <v>Smaller</v>
      </c>
      <c r="BA82" s="5" t="str">
        <f>VLOOKUP(Table1[[#This Row],[Average 1970-2015]],LabelsTable,2,TRUE)</f>
        <v>Small</v>
      </c>
    </row>
    <row r="83" spans="1:53" x14ac:dyDescent="0.2">
      <c r="A83" t="s">
        <v>98</v>
      </c>
      <c r="B83" s="3">
        <v>345800</v>
      </c>
      <c r="C83" s="3">
        <v>380500</v>
      </c>
      <c r="D83" s="3">
        <v>393000</v>
      </c>
      <c r="E83" s="3">
        <v>405000</v>
      </c>
      <c r="F83" s="3">
        <v>388300</v>
      </c>
      <c r="G83" s="3">
        <v>391300</v>
      </c>
      <c r="H83" s="3">
        <v>396000</v>
      </c>
      <c r="I83" s="3">
        <v>410000</v>
      </c>
      <c r="J83" s="3">
        <v>425000</v>
      </c>
      <c r="K83" s="3">
        <v>460000</v>
      </c>
      <c r="L83" s="3">
        <v>481000</v>
      </c>
      <c r="M83" s="3">
        <v>500000</v>
      </c>
      <c r="N83" s="3">
        <v>515000</v>
      </c>
      <c r="O83" s="3">
        <v>517000</v>
      </c>
      <c r="P83" s="3">
        <v>487000</v>
      </c>
      <c r="Q83" s="3">
        <v>509000</v>
      </c>
      <c r="R83" s="3">
        <v>511000</v>
      </c>
      <c r="S83" s="3">
        <v>512000</v>
      </c>
      <c r="T83" s="3">
        <v>516000</v>
      </c>
      <c r="U83" s="3">
        <v>308000</v>
      </c>
      <c r="V83" s="3">
        <v>318500</v>
      </c>
      <c r="W83" s="3">
        <v>318500</v>
      </c>
      <c r="X83" s="3">
        <v>318500</v>
      </c>
      <c r="Y83" s="3">
        <v>318500</v>
      </c>
      <c r="Z83" s="3">
        <v>318500</v>
      </c>
      <c r="AA83" s="3">
        <v>334500</v>
      </c>
      <c r="AB83" s="3">
        <v>334500</v>
      </c>
      <c r="AC83" s="3">
        <v>334500</v>
      </c>
      <c r="AD83" s="3">
        <v>333200</v>
      </c>
      <c r="AE83" s="3">
        <v>536800</v>
      </c>
      <c r="AF83" s="3">
        <v>437600</v>
      </c>
      <c r="AG83" s="3">
        <v>398216</v>
      </c>
      <c r="AH83" s="3">
        <v>1186162</v>
      </c>
      <c r="AI83" s="3">
        <v>1117208</v>
      </c>
      <c r="AJ83" s="3">
        <v>1392244</v>
      </c>
      <c r="AK83" s="3">
        <v>1503624</v>
      </c>
      <c r="AL83" s="3">
        <v>1620895</v>
      </c>
      <c r="AM83" s="3">
        <v>1662866</v>
      </c>
      <c r="AN83" s="3">
        <v>1637923</v>
      </c>
      <c r="AO83" s="3">
        <v>1527346</v>
      </c>
      <c r="AP83" s="3">
        <v>924207</v>
      </c>
      <c r="AQ83" s="3">
        <v>1539676</v>
      </c>
      <c r="AR83" s="3">
        <v>1663425</v>
      </c>
      <c r="AS83" s="3">
        <v>1572120</v>
      </c>
      <c r="AT83" s="3">
        <v>1898748</v>
      </c>
      <c r="AU83" s="3">
        <v>2029140</v>
      </c>
      <c r="AV83" s="5">
        <f>SUM(B83:AU83)</f>
        <v>34428300</v>
      </c>
      <c r="AW83" s="5">
        <f>AVERAGE(B83:AU83)</f>
        <v>748441.30434782605</v>
      </c>
      <c r="AX83" s="5">
        <f>MIN(B83:AU83)</f>
        <v>308000</v>
      </c>
      <c r="AY83" s="7">
        <f>MAX(B83:AU83)</f>
        <v>2029140</v>
      </c>
      <c r="AZ83" s="12" t="str">
        <f>IF(AW83&gt;=10000000,"Greater or Equal","Smaller")</f>
        <v>Smaller</v>
      </c>
      <c r="BA83" s="5" t="str">
        <f>VLOOKUP(Table1[[#This Row],[Average 1970-2015]],LabelsTable,2,TRUE)</f>
        <v>Small</v>
      </c>
    </row>
    <row r="84" spans="1:53" x14ac:dyDescent="0.2">
      <c r="A84" t="s">
        <v>77</v>
      </c>
      <c r="B84" s="3">
        <v>255900</v>
      </c>
      <c r="C84" s="3">
        <v>280400</v>
      </c>
      <c r="D84" s="3">
        <v>307300</v>
      </c>
      <c r="E84" s="3">
        <v>314400</v>
      </c>
      <c r="F84" s="3">
        <v>374300</v>
      </c>
      <c r="G84" s="3">
        <v>371800</v>
      </c>
      <c r="H84" s="3">
        <v>390500</v>
      </c>
      <c r="I84" s="3">
        <v>326800</v>
      </c>
      <c r="J84" s="3">
        <v>321300</v>
      </c>
      <c r="K84" s="3">
        <v>366000</v>
      </c>
      <c r="L84" s="3">
        <v>431200</v>
      </c>
      <c r="M84" s="3">
        <v>427600</v>
      </c>
      <c r="N84" s="3">
        <v>458600</v>
      </c>
      <c r="O84" s="3">
        <v>379600</v>
      </c>
      <c r="P84" s="3">
        <v>322500</v>
      </c>
      <c r="Q84" s="3">
        <v>310000</v>
      </c>
      <c r="R84" s="3">
        <v>334700</v>
      </c>
      <c r="S84" s="3">
        <v>347600</v>
      </c>
      <c r="T84" s="3">
        <v>400600</v>
      </c>
      <c r="U84" s="3">
        <v>440800</v>
      </c>
      <c r="V84" s="3">
        <v>467000</v>
      </c>
      <c r="W84" s="3">
        <v>507600</v>
      </c>
      <c r="X84" s="3">
        <v>622800</v>
      </c>
      <c r="Y84" s="3">
        <v>690300</v>
      </c>
      <c r="Z84" s="3">
        <v>773200</v>
      </c>
      <c r="AA84" s="3">
        <v>870400</v>
      </c>
      <c r="AB84" s="3">
        <v>917900</v>
      </c>
      <c r="AC84" s="3">
        <v>991500</v>
      </c>
      <c r="AD84" s="3">
        <v>1169500</v>
      </c>
      <c r="AE84" s="3">
        <v>1055300</v>
      </c>
      <c r="AF84" s="3">
        <v>877833</v>
      </c>
      <c r="AG84" s="3">
        <v>737895</v>
      </c>
      <c r="AH84" s="3">
        <v>675146</v>
      </c>
      <c r="AI84" s="3">
        <v>749885</v>
      </c>
      <c r="AJ84" s="3">
        <v>901402</v>
      </c>
      <c r="AK84" s="3">
        <v>953217</v>
      </c>
      <c r="AL84" s="3">
        <v>943143</v>
      </c>
      <c r="AM84" s="3">
        <v>1017054</v>
      </c>
      <c r="AN84" s="3">
        <v>1023665</v>
      </c>
      <c r="AO84" s="3">
        <v>932581</v>
      </c>
      <c r="AP84" s="3">
        <v>1697894</v>
      </c>
      <c r="AQ84" s="3">
        <v>1829515</v>
      </c>
      <c r="AR84" s="3">
        <v>1770111</v>
      </c>
      <c r="AS84" s="3">
        <v>1498996</v>
      </c>
      <c r="AT84" s="3">
        <v>1427414</v>
      </c>
      <c r="AU84" s="3">
        <v>1617076</v>
      </c>
      <c r="AV84" s="5">
        <f>SUM(B84:AU84)</f>
        <v>33880227</v>
      </c>
      <c r="AW84" s="5">
        <f>AVERAGE(B84:AU84)</f>
        <v>736526.67391304346</v>
      </c>
      <c r="AX84" s="5">
        <f>MIN(B84:AU84)</f>
        <v>255900</v>
      </c>
      <c r="AY84" s="7">
        <f>MAX(B84:AU84)</f>
        <v>1829515</v>
      </c>
      <c r="AZ84" s="12" t="str">
        <f>IF(AW84&gt;=10000000,"Greater or Equal","Smaller")</f>
        <v>Smaller</v>
      </c>
      <c r="BA84" s="5" t="str">
        <f>VLOOKUP(Table1[[#This Row],[Average 1970-2015]],LabelsTable,2,TRUE)</f>
        <v>Small</v>
      </c>
    </row>
    <row r="85" spans="1:53" x14ac:dyDescent="0.2">
      <c r="A85" t="s">
        <v>93</v>
      </c>
      <c r="B85" s="4" t="s">
        <v>185</v>
      </c>
      <c r="C85" s="4" t="s">
        <v>185</v>
      </c>
      <c r="D85" s="4" t="s">
        <v>185</v>
      </c>
      <c r="E85" s="4" t="s">
        <v>185</v>
      </c>
      <c r="F85" s="4" t="s">
        <v>185</v>
      </c>
      <c r="G85" s="4" t="s">
        <v>185</v>
      </c>
      <c r="H85" s="4" t="s">
        <v>185</v>
      </c>
      <c r="I85" s="4" t="s">
        <v>185</v>
      </c>
      <c r="J85" s="4" t="s">
        <v>185</v>
      </c>
      <c r="K85" s="4" t="s">
        <v>185</v>
      </c>
      <c r="L85" s="4" t="s">
        <v>185</v>
      </c>
      <c r="M85" s="3">
        <v>389000</v>
      </c>
      <c r="N85" s="3">
        <v>376800</v>
      </c>
      <c r="O85" s="3">
        <v>385000</v>
      </c>
      <c r="P85" s="3">
        <v>420000</v>
      </c>
      <c r="Q85" s="3">
        <v>500000</v>
      </c>
      <c r="R85" s="3">
        <v>600000</v>
      </c>
      <c r="S85" s="3">
        <v>582000</v>
      </c>
      <c r="T85" s="3">
        <v>700000</v>
      </c>
      <c r="U85" s="3">
        <v>740000</v>
      </c>
      <c r="V85" s="3">
        <v>755000</v>
      </c>
      <c r="W85" s="3">
        <v>870000</v>
      </c>
      <c r="X85" s="3">
        <v>913500</v>
      </c>
      <c r="Y85" s="3">
        <v>955000</v>
      </c>
      <c r="Z85" s="3">
        <v>1000000</v>
      </c>
      <c r="AA85" s="3">
        <v>1050000</v>
      </c>
      <c r="AB85" s="3">
        <v>1098000</v>
      </c>
      <c r="AC85" s="3">
        <v>1250000</v>
      </c>
      <c r="AD85" s="3">
        <v>1245200</v>
      </c>
      <c r="AE85" s="3">
        <v>1371300</v>
      </c>
      <c r="AF85" s="3">
        <v>1426114</v>
      </c>
      <c r="AG85" s="3">
        <v>1369069</v>
      </c>
      <c r="AH85" s="3">
        <v>1286925</v>
      </c>
      <c r="AI85" s="3">
        <v>1428487</v>
      </c>
      <c r="AJ85" s="3">
        <v>714000</v>
      </c>
      <c r="AK85" s="3">
        <v>778260</v>
      </c>
      <c r="AL85" s="3">
        <v>754912</v>
      </c>
      <c r="AM85" s="3">
        <v>800207</v>
      </c>
      <c r="AN85" s="3">
        <v>813010</v>
      </c>
      <c r="AO85" s="3">
        <v>747969</v>
      </c>
      <c r="AP85" s="3">
        <v>1554309</v>
      </c>
      <c r="AQ85" s="3">
        <v>1424420</v>
      </c>
      <c r="AR85" s="3">
        <v>1310276</v>
      </c>
      <c r="AS85" s="3">
        <v>1218000</v>
      </c>
      <c r="AT85" s="3">
        <v>1216152</v>
      </c>
      <c r="AU85" s="3">
        <v>1039810</v>
      </c>
      <c r="AV85" s="5">
        <f>SUM(B85:AU85)</f>
        <v>33082720</v>
      </c>
      <c r="AW85" s="5">
        <f>AVERAGE(B85:AU85)</f>
        <v>945220.57142857148</v>
      </c>
      <c r="AX85" s="5">
        <f>MIN(B85:AU85)</f>
        <v>376800</v>
      </c>
      <c r="AY85" s="7">
        <f>MAX(B85:AU85)</f>
        <v>1554309</v>
      </c>
      <c r="AZ85" s="12" t="str">
        <f>IF(AW85&gt;=10000000,"Greater or Equal","Smaller")</f>
        <v>Smaller</v>
      </c>
      <c r="BA85" s="5" t="str">
        <f>VLOOKUP(Table1[[#This Row],[Average 1970-2015]],LabelsTable,2,TRUE)</f>
        <v>Small</v>
      </c>
    </row>
    <row r="86" spans="1:53" x14ac:dyDescent="0.2">
      <c r="A86" t="s">
        <v>168</v>
      </c>
      <c r="B86" s="3">
        <v>25900</v>
      </c>
      <c r="C86" s="3">
        <v>54500</v>
      </c>
      <c r="D86" s="3">
        <v>57000</v>
      </c>
      <c r="E86" s="3">
        <v>61500</v>
      </c>
      <c r="F86" s="3">
        <v>66500</v>
      </c>
      <c r="G86" s="3">
        <v>70000</v>
      </c>
      <c r="H86" s="3">
        <v>262800</v>
      </c>
      <c r="I86" s="3">
        <v>275000</v>
      </c>
      <c r="J86" s="3">
        <v>295000</v>
      </c>
      <c r="K86" s="3">
        <v>295000</v>
      </c>
      <c r="L86" s="3">
        <v>310000</v>
      </c>
      <c r="M86" s="3">
        <v>310000</v>
      </c>
      <c r="N86" s="3">
        <v>352100</v>
      </c>
      <c r="O86" s="3">
        <v>465900</v>
      </c>
      <c r="P86" s="3">
        <v>455800</v>
      </c>
      <c r="Q86" s="3">
        <v>426200</v>
      </c>
      <c r="R86" s="3">
        <v>589700</v>
      </c>
      <c r="S86" s="3">
        <v>575500</v>
      </c>
      <c r="T86" s="3">
        <v>635500</v>
      </c>
      <c r="U86" s="3">
        <v>667900</v>
      </c>
      <c r="V86" s="3">
        <v>671100</v>
      </c>
      <c r="W86" s="3">
        <v>540500</v>
      </c>
      <c r="X86" s="3">
        <v>800400</v>
      </c>
      <c r="Y86" s="3">
        <v>847900</v>
      </c>
      <c r="Z86" s="3">
        <v>790600</v>
      </c>
      <c r="AA86" s="3">
        <v>375000</v>
      </c>
      <c r="AB86" s="3">
        <v>587500</v>
      </c>
      <c r="AC86" s="3">
        <v>706900</v>
      </c>
      <c r="AD86" s="3">
        <v>765000</v>
      </c>
      <c r="AE86" s="3">
        <v>731000</v>
      </c>
      <c r="AF86" s="3">
        <v>841609</v>
      </c>
      <c r="AG86" s="3">
        <v>841366</v>
      </c>
      <c r="AH86" s="3">
        <v>869296</v>
      </c>
      <c r="AI86" s="3">
        <v>844284</v>
      </c>
      <c r="AJ86" s="3">
        <v>1022079</v>
      </c>
      <c r="AK86" s="3">
        <v>1083404</v>
      </c>
      <c r="AL86" s="3">
        <v>1162316</v>
      </c>
      <c r="AM86" s="3">
        <v>1073493</v>
      </c>
      <c r="AN86" s="3">
        <v>1064878</v>
      </c>
      <c r="AO86" s="3">
        <v>1050486</v>
      </c>
      <c r="AP86" s="3">
        <v>1536556</v>
      </c>
      <c r="AQ86" s="3">
        <v>1492073</v>
      </c>
      <c r="AR86" s="3">
        <v>1299707</v>
      </c>
      <c r="AS86" s="3">
        <v>1664220</v>
      </c>
      <c r="AT86" s="3">
        <v>1665552</v>
      </c>
      <c r="AU86" s="3">
        <v>1388000</v>
      </c>
      <c r="AV86" s="5">
        <f>SUM(B86:AU86)</f>
        <v>31967019</v>
      </c>
      <c r="AW86" s="5">
        <f>AVERAGE(B86:AU86)</f>
        <v>694935.19565217395</v>
      </c>
      <c r="AX86" s="5">
        <f>MIN(B86:AU86)</f>
        <v>25900</v>
      </c>
      <c r="AY86" s="7">
        <f>MAX(B86:AU86)</f>
        <v>1665552</v>
      </c>
      <c r="AZ86" s="12" t="str">
        <f>IF(AW86&gt;=10000000,"Greater or Equal","Smaller")</f>
        <v>Smaller</v>
      </c>
      <c r="BA86" s="5" t="str">
        <f>VLOOKUP(Table1[[#This Row],[Average 1970-2015]],LabelsTable,2,TRUE)</f>
        <v>Small</v>
      </c>
    </row>
    <row r="87" spans="1:53" x14ac:dyDescent="0.2">
      <c r="A87" t="s">
        <v>125</v>
      </c>
      <c r="B87" s="4" t="s">
        <v>185</v>
      </c>
      <c r="C87" s="4" t="s">
        <v>185</v>
      </c>
      <c r="D87" s="4" t="s">
        <v>185</v>
      </c>
      <c r="E87" s="4" t="s">
        <v>185</v>
      </c>
      <c r="F87" s="4" t="s">
        <v>185</v>
      </c>
      <c r="G87" s="4" t="s">
        <v>185</v>
      </c>
      <c r="H87" s="4" t="s">
        <v>185</v>
      </c>
      <c r="I87" s="4" t="s">
        <v>185</v>
      </c>
      <c r="J87" s="4" t="s">
        <v>185</v>
      </c>
      <c r="K87" s="4" t="s">
        <v>185</v>
      </c>
      <c r="L87" s="4" t="s">
        <v>185</v>
      </c>
      <c r="M87" s="4" t="s">
        <v>185</v>
      </c>
      <c r="N87" s="4" t="s">
        <v>185</v>
      </c>
      <c r="O87" s="4" t="s">
        <v>185</v>
      </c>
      <c r="P87" s="4" t="s">
        <v>185</v>
      </c>
      <c r="Q87" s="4" t="s">
        <v>185</v>
      </c>
      <c r="R87" s="4" t="s">
        <v>185</v>
      </c>
      <c r="S87" s="4" t="s">
        <v>185</v>
      </c>
      <c r="T87" s="4" t="s">
        <v>185</v>
      </c>
      <c r="U87" s="4" t="s">
        <v>185</v>
      </c>
      <c r="V87" s="4" t="s">
        <v>185</v>
      </c>
      <c r="W87" s="3">
        <v>113400</v>
      </c>
      <c r="X87" s="3">
        <v>215100</v>
      </c>
      <c r="Y87" s="3">
        <v>432200</v>
      </c>
      <c r="Z87" s="3">
        <v>624000</v>
      </c>
      <c r="AA87" s="3">
        <v>644</v>
      </c>
      <c r="AB87" s="3">
        <v>727200</v>
      </c>
      <c r="AC87" s="3">
        <v>767200</v>
      </c>
      <c r="AD87" s="3">
        <v>920000</v>
      </c>
      <c r="AE87" s="3">
        <v>926000</v>
      </c>
      <c r="AF87" s="3">
        <v>1072000</v>
      </c>
      <c r="AG87" s="3">
        <v>1245000</v>
      </c>
      <c r="AH87" s="3">
        <v>1356000</v>
      </c>
      <c r="AI87" s="3">
        <v>1582000</v>
      </c>
      <c r="AJ87" s="3">
        <v>1743000</v>
      </c>
      <c r="AK87" s="3">
        <v>2099000</v>
      </c>
      <c r="AL87" s="3">
        <v>2148000</v>
      </c>
      <c r="AM87" s="3">
        <v>1545318</v>
      </c>
      <c r="AN87" s="3">
        <v>1752603</v>
      </c>
      <c r="AO87" s="3">
        <v>1679197</v>
      </c>
      <c r="AP87" s="3">
        <v>1577226</v>
      </c>
      <c r="AQ87" s="3">
        <v>1812519</v>
      </c>
      <c r="AR87" s="3">
        <v>1872799</v>
      </c>
      <c r="AS87" s="3">
        <v>1716702</v>
      </c>
      <c r="AT87" s="3">
        <v>1756070</v>
      </c>
      <c r="AU87" s="3">
        <v>1782666</v>
      </c>
      <c r="AV87" s="5">
        <f>SUM(B87:AU87)</f>
        <v>31465844</v>
      </c>
      <c r="AW87" s="5">
        <f>AVERAGE(B87:AU87)</f>
        <v>1258633.76</v>
      </c>
      <c r="AX87" s="5">
        <f>MIN(B87:AU87)</f>
        <v>644</v>
      </c>
      <c r="AY87" s="7">
        <f>MAX(B87:AU87)</f>
        <v>2148000</v>
      </c>
      <c r="AZ87" s="12" t="str">
        <f>IF(AW87&gt;=10000000,"Greater or Equal","Smaller")</f>
        <v>Smaller</v>
      </c>
      <c r="BA87" s="5" t="str">
        <f>VLOOKUP(Table1[[#This Row],[Average 1970-2015]],LabelsTable,2,TRUE)</f>
        <v>Not Small</v>
      </c>
    </row>
    <row r="88" spans="1:53" x14ac:dyDescent="0.2">
      <c r="A88" t="s">
        <v>42</v>
      </c>
      <c r="B88" s="3">
        <v>139000</v>
      </c>
      <c r="C88" s="3">
        <v>145300</v>
      </c>
      <c r="D88" s="3">
        <v>235700</v>
      </c>
      <c r="E88" s="3">
        <v>184700</v>
      </c>
      <c r="F88" s="3">
        <v>284300</v>
      </c>
      <c r="G88" s="3">
        <v>370700</v>
      </c>
      <c r="H88" s="3">
        <v>448200</v>
      </c>
      <c r="I88" s="3">
        <v>410600</v>
      </c>
      <c r="J88" s="3">
        <v>494700</v>
      </c>
      <c r="K88" s="3">
        <v>433200</v>
      </c>
      <c r="L88" s="3">
        <v>465000</v>
      </c>
      <c r="M88" s="3">
        <v>515500</v>
      </c>
      <c r="N88" s="3">
        <v>466400</v>
      </c>
      <c r="O88" s="3">
        <v>486600</v>
      </c>
      <c r="P88" s="3">
        <v>464400</v>
      </c>
      <c r="Q88" s="3">
        <v>475800</v>
      </c>
      <c r="R88" s="3">
        <v>458600</v>
      </c>
      <c r="S88" s="3">
        <v>390600</v>
      </c>
      <c r="T88" s="3">
        <v>341600</v>
      </c>
      <c r="U88" s="3">
        <v>456200</v>
      </c>
      <c r="V88" s="3">
        <v>613300</v>
      </c>
      <c r="W88" s="3">
        <v>661200</v>
      </c>
      <c r="X88" s="3">
        <v>551900</v>
      </c>
      <c r="Y88" s="3">
        <v>485000</v>
      </c>
      <c r="Z88" s="3">
        <v>472100</v>
      </c>
      <c r="AA88" s="3">
        <v>563100</v>
      </c>
      <c r="AB88" s="3">
        <v>598500</v>
      </c>
      <c r="AC88" s="3">
        <v>694200</v>
      </c>
      <c r="AD88" s="3">
        <v>685400</v>
      </c>
      <c r="AE88" s="3">
        <v>668400</v>
      </c>
      <c r="AF88" s="3">
        <v>750129</v>
      </c>
      <c r="AG88" s="3">
        <v>760923</v>
      </c>
      <c r="AH88" s="3">
        <v>926850</v>
      </c>
      <c r="AI88" s="3">
        <v>907850</v>
      </c>
      <c r="AJ88" s="3">
        <v>1169646</v>
      </c>
      <c r="AK88" s="3">
        <v>1239825</v>
      </c>
      <c r="AL88" s="3">
        <v>1252102</v>
      </c>
      <c r="AM88" s="3">
        <v>1371450</v>
      </c>
      <c r="AN88" s="3">
        <v>1358473</v>
      </c>
      <c r="AO88" s="3">
        <v>1342518</v>
      </c>
      <c r="AP88" s="3">
        <v>1158366</v>
      </c>
      <c r="AQ88" s="3">
        <v>1433767</v>
      </c>
      <c r="AR88" s="3">
        <v>907928</v>
      </c>
      <c r="AS88" s="3">
        <v>475932</v>
      </c>
      <c r="AT88" s="3">
        <v>475932</v>
      </c>
      <c r="AU88" s="3">
        <v>0</v>
      </c>
      <c r="AV88" s="5">
        <f>SUM(B88:AU88)</f>
        <v>29191891</v>
      </c>
      <c r="AW88" s="5">
        <f>AVERAGE(B88:AU88)</f>
        <v>634606.32608695654</v>
      </c>
      <c r="AX88" s="5">
        <f>MIN(B88:AU88)</f>
        <v>0</v>
      </c>
      <c r="AY88" s="7">
        <f>MAX(B88:AU88)</f>
        <v>1433767</v>
      </c>
      <c r="AZ88" s="12" t="str">
        <f>IF(AW88&gt;=10000000,"Greater or Equal","Smaller")</f>
        <v>Smaller</v>
      </c>
      <c r="BA88" s="5" t="str">
        <f>VLOOKUP(Table1[[#This Row],[Average 1970-2015]],LabelsTable,2,TRUE)</f>
        <v>Small</v>
      </c>
    </row>
    <row r="89" spans="1:53" x14ac:dyDescent="0.2">
      <c r="A89" t="s">
        <v>16</v>
      </c>
      <c r="B89" s="3">
        <v>23000</v>
      </c>
      <c r="C89" s="3">
        <v>24200</v>
      </c>
      <c r="D89" s="3">
        <v>25200</v>
      </c>
      <c r="E89" s="3">
        <v>24000</v>
      </c>
      <c r="F89" s="3">
        <v>28000</v>
      </c>
      <c r="G89" s="3">
        <v>30000</v>
      </c>
      <c r="H89" s="3">
        <v>33000</v>
      </c>
      <c r="I89" s="3">
        <v>30100</v>
      </c>
      <c r="J89" s="3">
        <v>55000</v>
      </c>
      <c r="K89" s="3">
        <v>82300</v>
      </c>
      <c r="L89" s="3">
        <v>83700</v>
      </c>
      <c r="M89" s="3">
        <v>102200</v>
      </c>
      <c r="N89" s="3">
        <v>106400</v>
      </c>
      <c r="O89" s="3">
        <v>122900</v>
      </c>
      <c r="P89" s="3">
        <v>155000</v>
      </c>
      <c r="Q89" s="3">
        <v>182800</v>
      </c>
      <c r="R89" s="3">
        <v>199700</v>
      </c>
      <c r="S89" s="3">
        <v>285400</v>
      </c>
      <c r="T89" s="3">
        <v>383700</v>
      </c>
      <c r="U89" s="3">
        <v>423800</v>
      </c>
      <c r="V89" s="3">
        <v>519700</v>
      </c>
      <c r="W89" s="3">
        <v>525300</v>
      </c>
      <c r="X89" s="3">
        <v>578100</v>
      </c>
      <c r="Y89" s="3">
        <v>581900</v>
      </c>
      <c r="Z89" s="3">
        <v>635900</v>
      </c>
      <c r="AA89" s="3">
        <v>675800</v>
      </c>
      <c r="AB89" s="3">
        <v>716900</v>
      </c>
      <c r="AC89" s="3">
        <v>803900</v>
      </c>
      <c r="AD89" s="3">
        <v>847500</v>
      </c>
      <c r="AE89" s="3">
        <v>823200</v>
      </c>
      <c r="AF89" s="3">
        <v>949085</v>
      </c>
      <c r="AG89" s="3">
        <v>1002282</v>
      </c>
      <c r="AH89" s="3">
        <v>1029466</v>
      </c>
      <c r="AI89" s="3">
        <v>1042773</v>
      </c>
      <c r="AJ89" s="3">
        <v>1088696</v>
      </c>
      <c r="AK89" s="3">
        <v>1145737</v>
      </c>
      <c r="AL89" s="3">
        <v>1056496</v>
      </c>
      <c r="AM89" s="3">
        <v>1277957</v>
      </c>
      <c r="AN89" s="3">
        <v>1256746</v>
      </c>
      <c r="AO89" s="3">
        <v>1092580</v>
      </c>
      <c r="AP89" s="3">
        <v>1265458</v>
      </c>
      <c r="AQ89" s="3">
        <v>1321491</v>
      </c>
      <c r="AR89" s="3">
        <v>1313976</v>
      </c>
      <c r="AS89" s="3">
        <v>1318052</v>
      </c>
      <c r="AT89" s="3">
        <v>1354388</v>
      </c>
      <c r="AU89" s="3">
        <v>1466527</v>
      </c>
      <c r="AV89" s="5">
        <f>SUM(B89:AU89)</f>
        <v>28090310</v>
      </c>
      <c r="AW89" s="5">
        <f>AVERAGE(B89:AU89)</f>
        <v>610658.91304347827</v>
      </c>
      <c r="AX89" s="5">
        <f>MIN(B89:AU89)</f>
        <v>23000</v>
      </c>
      <c r="AY89" s="7">
        <f>MAX(B89:AU89)</f>
        <v>1466527</v>
      </c>
      <c r="AZ89" s="12" t="str">
        <f>IF(AW89&gt;=10000000,"Greater or Equal","Smaller")</f>
        <v>Smaller</v>
      </c>
      <c r="BA89" s="5" t="str">
        <f>VLOOKUP(Table1[[#This Row],[Average 1970-2015]],LabelsTable,2,TRUE)</f>
        <v>Small</v>
      </c>
    </row>
    <row r="90" spans="1:53" x14ac:dyDescent="0.2">
      <c r="A90" t="s">
        <v>126</v>
      </c>
      <c r="B90" s="4" t="s">
        <v>185</v>
      </c>
      <c r="C90" s="4" t="s">
        <v>185</v>
      </c>
      <c r="D90" s="4" t="s">
        <v>185</v>
      </c>
      <c r="E90" s="4" t="s">
        <v>185</v>
      </c>
      <c r="F90" s="4" t="s">
        <v>185</v>
      </c>
      <c r="G90" s="4" t="s">
        <v>185</v>
      </c>
      <c r="H90" s="4" t="s">
        <v>185</v>
      </c>
      <c r="I90" s="4" t="s">
        <v>185</v>
      </c>
      <c r="J90" s="4" t="s">
        <v>185</v>
      </c>
      <c r="K90" s="4" t="s">
        <v>185</v>
      </c>
      <c r="L90" s="4" t="s">
        <v>185</v>
      </c>
      <c r="M90" s="4" t="s">
        <v>185</v>
      </c>
      <c r="N90" s="4" t="s">
        <v>185</v>
      </c>
      <c r="O90" s="4" t="s">
        <v>185</v>
      </c>
      <c r="P90" s="4" t="s">
        <v>185</v>
      </c>
      <c r="Q90" s="4" t="s">
        <v>185</v>
      </c>
      <c r="R90" s="4" t="s">
        <v>185</v>
      </c>
      <c r="S90" s="4" t="s">
        <v>185</v>
      </c>
      <c r="T90" s="4" t="s">
        <v>185</v>
      </c>
      <c r="U90" s="4" t="s">
        <v>185</v>
      </c>
      <c r="V90" s="4" t="s">
        <v>185</v>
      </c>
      <c r="W90" s="4" t="s">
        <v>185</v>
      </c>
      <c r="X90" s="4" t="s">
        <v>185</v>
      </c>
      <c r="Y90" s="3">
        <v>747800</v>
      </c>
      <c r="Z90" s="3">
        <v>747800</v>
      </c>
      <c r="AA90" s="3">
        <v>747800</v>
      </c>
      <c r="AB90" s="3">
        <v>523000</v>
      </c>
      <c r="AC90" s="3">
        <v>523000</v>
      </c>
      <c r="AD90" s="3">
        <v>521000</v>
      </c>
      <c r="AE90" s="3">
        <v>1050400</v>
      </c>
      <c r="AF90" s="3">
        <v>1283780</v>
      </c>
      <c r="AG90" s="3">
        <v>1407423</v>
      </c>
      <c r="AH90" s="3">
        <v>1407423</v>
      </c>
      <c r="AI90" s="3">
        <v>1411910</v>
      </c>
      <c r="AJ90" s="3">
        <v>1612479</v>
      </c>
      <c r="AK90" s="3">
        <v>1653638</v>
      </c>
      <c r="AL90" s="3">
        <v>1843140</v>
      </c>
      <c r="AM90" s="3">
        <v>1850921</v>
      </c>
      <c r="AN90" s="3">
        <v>1823157</v>
      </c>
      <c r="AO90" s="3">
        <v>1706055</v>
      </c>
      <c r="AP90" s="3">
        <v>300970</v>
      </c>
      <c r="AQ90" s="3">
        <v>160244</v>
      </c>
      <c r="AR90" s="3">
        <v>147500</v>
      </c>
      <c r="AS90" s="3">
        <v>1800847</v>
      </c>
      <c r="AT90" s="3">
        <v>1700000</v>
      </c>
      <c r="AU90" s="3">
        <v>2138390</v>
      </c>
      <c r="AV90" s="5">
        <f>SUM(B90:AU90)</f>
        <v>27108677</v>
      </c>
      <c r="AW90" s="5">
        <f>AVERAGE(B90:AU90)</f>
        <v>1178638.1304347827</v>
      </c>
      <c r="AX90" s="5">
        <f>MIN(B90:AU90)</f>
        <v>147500</v>
      </c>
      <c r="AY90" s="7">
        <f>MAX(B90:AU90)</f>
        <v>2138390</v>
      </c>
      <c r="AZ90" s="12" t="str">
        <f>IF(AW90&gt;=10000000,"Greater or Equal","Smaller")</f>
        <v>Smaller</v>
      </c>
      <c r="BA90" s="5" t="str">
        <f>VLOOKUP(Table1[[#This Row],[Average 1970-2015]],LabelsTable,2,TRUE)</f>
        <v>Not Small</v>
      </c>
    </row>
    <row r="91" spans="1:53" x14ac:dyDescent="0.2">
      <c r="A91" t="s">
        <v>65</v>
      </c>
      <c r="B91" s="4" t="s">
        <v>185</v>
      </c>
      <c r="C91" s="4" t="s">
        <v>185</v>
      </c>
      <c r="D91" s="4" t="s">
        <v>185</v>
      </c>
      <c r="E91" s="4" t="s">
        <v>185</v>
      </c>
      <c r="F91" s="4" t="s">
        <v>185</v>
      </c>
      <c r="G91" s="4" t="s">
        <v>185</v>
      </c>
      <c r="H91" s="4" t="s">
        <v>185</v>
      </c>
      <c r="I91" s="4" t="s">
        <v>185</v>
      </c>
      <c r="J91" s="4" t="s">
        <v>185</v>
      </c>
      <c r="K91" s="4" t="s">
        <v>185</v>
      </c>
      <c r="L91" s="4" t="s">
        <v>185</v>
      </c>
      <c r="M91" s="4" t="s">
        <v>185</v>
      </c>
      <c r="N91" s="4" t="s">
        <v>185</v>
      </c>
      <c r="O91" s="4" t="s">
        <v>185</v>
      </c>
      <c r="P91" s="4" t="s">
        <v>185</v>
      </c>
      <c r="Q91" s="4" t="s">
        <v>185</v>
      </c>
      <c r="R91" s="4" t="s">
        <v>185</v>
      </c>
      <c r="S91" s="4" t="s">
        <v>185</v>
      </c>
      <c r="T91" s="4" t="s">
        <v>185</v>
      </c>
      <c r="U91" s="4" t="s">
        <v>185</v>
      </c>
      <c r="V91" s="4" t="s">
        <v>185</v>
      </c>
      <c r="W91" s="4" t="s">
        <v>185</v>
      </c>
      <c r="X91" s="3">
        <v>65700</v>
      </c>
      <c r="Y91" s="3">
        <v>111200</v>
      </c>
      <c r="Z91" s="3">
        <v>167000</v>
      </c>
      <c r="AA91" s="3">
        <v>173000</v>
      </c>
      <c r="AB91" s="3">
        <v>275900</v>
      </c>
      <c r="AC91" s="3">
        <v>229100</v>
      </c>
      <c r="AD91" s="3">
        <v>229100</v>
      </c>
      <c r="AE91" s="3">
        <v>196200</v>
      </c>
      <c r="AF91" s="3">
        <v>278396</v>
      </c>
      <c r="AG91" s="3">
        <v>255392</v>
      </c>
      <c r="AH91" s="3">
        <v>264991</v>
      </c>
      <c r="AI91" s="3">
        <v>339747</v>
      </c>
      <c r="AJ91" s="3">
        <v>593662</v>
      </c>
      <c r="AK91" s="3">
        <v>1032128</v>
      </c>
      <c r="AL91" s="3">
        <v>1409620</v>
      </c>
      <c r="AM91" s="3">
        <v>1344912</v>
      </c>
      <c r="AN91" s="3">
        <v>1371810</v>
      </c>
      <c r="AO91" s="3">
        <v>1301848</v>
      </c>
      <c r="AP91" s="3">
        <v>3158051</v>
      </c>
      <c r="AQ91" s="3">
        <v>3299391</v>
      </c>
      <c r="AR91" s="3">
        <v>2888683</v>
      </c>
      <c r="AS91" s="3">
        <v>2754720</v>
      </c>
      <c r="AT91" s="3">
        <v>2591508</v>
      </c>
      <c r="AU91" s="3">
        <v>2527368</v>
      </c>
      <c r="AV91" s="5">
        <f>SUM(B91:AU91)</f>
        <v>26859427</v>
      </c>
      <c r="AW91" s="5">
        <f>AVERAGE(B91:AU91)</f>
        <v>1119142.7916666667</v>
      </c>
      <c r="AX91" s="5">
        <f>MIN(B91:AU91)</f>
        <v>65700</v>
      </c>
      <c r="AY91" s="7">
        <f>MAX(B91:AU91)</f>
        <v>3299391</v>
      </c>
      <c r="AZ91" s="12" t="str">
        <f>IF(AW91&gt;=10000000,"Greater or Equal","Smaller")</f>
        <v>Smaller</v>
      </c>
      <c r="BA91" s="5" t="str">
        <f>VLOOKUP(Table1[[#This Row],[Average 1970-2015]],LabelsTable,2,TRUE)</f>
        <v>Not Small</v>
      </c>
    </row>
    <row r="92" spans="1:53" x14ac:dyDescent="0.2">
      <c r="A92" t="s">
        <v>67</v>
      </c>
      <c r="B92" s="3">
        <v>167000</v>
      </c>
      <c r="C92" s="3">
        <v>250000</v>
      </c>
      <c r="D92" s="3">
        <v>211300</v>
      </c>
      <c r="E92" s="3">
        <v>218100</v>
      </c>
      <c r="F92" s="3">
        <v>220600</v>
      </c>
      <c r="G92" s="3">
        <v>230000</v>
      </c>
      <c r="H92" s="3">
        <v>250000</v>
      </c>
      <c r="I92" s="3">
        <v>260000</v>
      </c>
      <c r="J92" s="3">
        <v>290000</v>
      </c>
      <c r="K92" s="3">
        <v>300000</v>
      </c>
      <c r="L92" s="3">
        <v>161500</v>
      </c>
      <c r="M92" s="3">
        <v>163200</v>
      </c>
      <c r="N92" s="3">
        <v>203700</v>
      </c>
      <c r="O92" s="3">
        <v>224100</v>
      </c>
      <c r="P92" s="3">
        <v>243200</v>
      </c>
      <c r="Q92" s="3">
        <v>239400</v>
      </c>
      <c r="R92" s="3">
        <v>247700</v>
      </c>
      <c r="S92" s="3">
        <v>272900</v>
      </c>
      <c r="T92" s="3">
        <v>293900</v>
      </c>
      <c r="U92" s="3">
        <v>296000</v>
      </c>
      <c r="V92" s="3">
        <v>409300</v>
      </c>
      <c r="W92" s="3">
        <v>405700</v>
      </c>
      <c r="X92" s="3">
        <v>460600</v>
      </c>
      <c r="Y92" s="3">
        <v>470500</v>
      </c>
      <c r="Z92" s="3">
        <v>532500</v>
      </c>
      <c r="AA92" s="3">
        <v>569700</v>
      </c>
      <c r="AB92" s="3">
        <v>639100</v>
      </c>
      <c r="AC92" s="3">
        <v>559800</v>
      </c>
      <c r="AD92" s="3">
        <v>701400</v>
      </c>
      <c r="AE92" s="3">
        <v>842700</v>
      </c>
      <c r="AF92" s="3">
        <v>870831</v>
      </c>
      <c r="AG92" s="3">
        <v>885852</v>
      </c>
      <c r="AH92" s="3">
        <v>822533</v>
      </c>
      <c r="AI92" s="3">
        <v>853903</v>
      </c>
      <c r="AJ92" s="3">
        <v>855840</v>
      </c>
      <c r="AK92" s="3">
        <v>851136</v>
      </c>
      <c r="AL92" s="3">
        <v>927738</v>
      </c>
      <c r="AM92" s="3">
        <v>1039067</v>
      </c>
      <c r="AN92" s="3">
        <v>1059848</v>
      </c>
      <c r="AO92" s="3">
        <v>681482</v>
      </c>
      <c r="AP92" s="3">
        <v>786920</v>
      </c>
      <c r="AQ92" s="3">
        <v>785200</v>
      </c>
      <c r="AR92" s="3">
        <v>781146</v>
      </c>
      <c r="AS92" s="3">
        <v>1555788</v>
      </c>
      <c r="AT92" s="3">
        <v>1710624</v>
      </c>
      <c r="AU92" s="3">
        <v>1830972</v>
      </c>
      <c r="AV92" s="5">
        <f>SUM(B92:AU92)</f>
        <v>26632780</v>
      </c>
      <c r="AW92" s="5">
        <f>AVERAGE(B92:AU92)</f>
        <v>578973.47826086951</v>
      </c>
      <c r="AX92" s="5">
        <f>MIN(B92:AU92)</f>
        <v>161500</v>
      </c>
      <c r="AY92" s="7">
        <f>MAX(B92:AU92)</f>
        <v>1830972</v>
      </c>
      <c r="AZ92" s="12" t="str">
        <f>IF(AW92&gt;=10000000,"Greater or Equal","Smaller")</f>
        <v>Smaller</v>
      </c>
      <c r="BA92" s="5" t="str">
        <f>VLOOKUP(Table1[[#This Row],[Average 1970-2015]],LabelsTable,2,TRUE)</f>
        <v>Small</v>
      </c>
    </row>
    <row r="93" spans="1:53" x14ac:dyDescent="0.2">
      <c r="A93" t="s">
        <v>128</v>
      </c>
      <c r="B93" s="4" t="s">
        <v>185</v>
      </c>
      <c r="C93" s="4" t="s">
        <v>185</v>
      </c>
      <c r="D93" s="4" t="s">
        <v>185</v>
      </c>
      <c r="E93" s="4" t="s">
        <v>185</v>
      </c>
      <c r="F93" s="4" t="s">
        <v>185</v>
      </c>
      <c r="G93" s="4" t="s">
        <v>185</v>
      </c>
      <c r="H93" s="4" t="s">
        <v>185</v>
      </c>
      <c r="I93" s="4" t="s">
        <v>185</v>
      </c>
      <c r="J93" s="4" t="s">
        <v>185</v>
      </c>
      <c r="K93" s="4" t="s">
        <v>185</v>
      </c>
      <c r="L93" s="4" t="s">
        <v>185</v>
      </c>
      <c r="M93" s="4" t="s">
        <v>185</v>
      </c>
      <c r="N93" s="4" t="s">
        <v>185</v>
      </c>
      <c r="O93" s="4" t="s">
        <v>185</v>
      </c>
      <c r="P93" s="4" t="s">
        <v>185</v>
      </c>
      <c r="Q93" s="4" t="s">
        <v>185</v>
      </c>
      <c r="R93" s="4" t="s">
        <v>185</v>
      </c>
      <c r="S93" s="4" t="s">
        <v>185</v>
      </c>
      <c r="T93" s="4" t="s">
        <v>185</v>
      </c>
      <c r="U93" s="4" t="s">
        <v>185</v>
      </c>
      <c r="V93" s="4" t="s">
        <v>185</v>
      </c>
      <c r="W93" s="4" t="s">
        <v>185</v>
      </c>
      <c r="X93" s="3">
        <v>1454900</v>
      </c>
      <c r="Y93" s="3">
        <v>1383400</v>
      </c>
      <c r="Z93" s="3">
        <v>1380000</v>
      </c>
      <c r="AA93" s="3">
        <v>1156000</v>
      </c>
      <c r="AB93" s="3">
        <v>1232900</v>
      </c>
      <c r="AC93" s="3">
        <v>981800</v>
      </c>
      <c r="AD93" s="3">
        <v>669400</v>
      </c>
      <c r="AE93" s="3">
        <v>571700</v>
      </c>
      <c r="AF93" s="3">
        <v>545800</v>
      </c>
      <c r="AG93" s="3">
        <v>543800</v>
      </c>
      <c r="AH93" s="3">
        <v>575300</v>
      </c>
      <c r="AI93" s="3">
        <v>683700</v>
      </c>
      <c r="AJ93" s="3">
        <v>1007000</v>
      </c>
      <c r="AK93" s="3">
        <v>1134300</v>
      </c>
      <c r="AL93" s="3">
        <v>1253400</v>
      </c>
      <c r="AM93" s="3">
        <v>1440700</v>
      </c>
      <c r="AN93" s="3">
        <v>756338</v>
      </c>
      <c r="AO93" s="3">
        <v>839514</v>
      </c>
      <c r="AP93" s="3">
        <v>796698</v>
      </c>
      <c r="AQ93" s="3">
        <v>1348414</v>
      </c>
      <c r="AR93" s="3">
        <v>1560084</v>
      </c>
      <c r="AS93" s="3">
        <v>1651710</v>
      </c>
      <c r="AT93" s="3">
        <v>1770192</v>
      </c>
      <c r="AU93" s="3">
        <v>1803112</v>
      </c>
      <c r="AV93" s="5">
        <f>SUM(B93:AU93)</f>
        <v>26540162</v>
      </c>
      <c r="AW93" s="5">
        <f>AVERAGE(B93:AU93)</f>
        <v>1105840.0833333333</v>
      </c>
      <c r="AX93" s="5">
        <f>MIN(B93:AU93)</f>
        <v>543800</v>
      </c>
      <c r="AY93" s="7">
        <f>MAX(B93:AU93)</f>
        <v>1803112</v>
      </c>
      <c r="AZ93" s="12" t="str">
        <f>IF(AW93&gt;=10000000,"Greater or Equal","Smaller")</f>
        <v>Smaller</v>
      </c>
      <c r="BA93" s="5" t="str">
        <f>VLOOKUP(Table1[[#This Row],[Average 1970-2015]],LabelsTable,2,TRUE)</f>
        <v>Not Small</v>
      </c>
    </row>
    <row r="94" spans="1:53" x14ac:dyDescent="0.2">
      <c r="A94" t="s">
        <v>35</v>
      </c>
      <c r="B94" s="4" t="s">
        <v>185</v>
      </c>
      <c r="C94" s="4" t="s">
        <v>185</v>
      </c>
      <c r="D94" s="4" t="s">
        <v>185</v>
      </c>
      <c r="E94" s="3">
        <v>257100</v>
      </c>
      <c r="F94" s="3">
        <v>296200</v>
      </c>
      <c r="G94" s="3">
        <v>300000</v>
      </c>
      <c r="H94" s="3">
        <v>313000</v>
      </c>
      <c r="I94" s="3">
        <v>305000</v>
      </c>
      <c r="J94" s="3">
        <v>280000</v>
      </c>
      <c r="K94" s="3">
        <v>310000</v>
      </c>
      <c r="L94" s="3">
        <v>322000</v>
      </c>
      <c r="M94" s="3">
        <v>319300</v>
      </c>
      <c r="N94" s="3">
        <v>330000</v>
      </c>
      <c r="O94" s="3">
        <v>309300</v>
      </c>
      <c r="P94" s="3">
        <v>324800</v>
      </c>
      <c r="Q94" s="3">
        <v>320200</v>
      </c>
      <c r="R94" s="3">
        <v>313400</v>
      </c>
      <c r="S94" s="3">
        <v>309700</v>
      </c>
      <c r="T94" s="3">
        <v>382000</v>
      </c>
      <c r="U94" s="3">
        <v>458800</v>
      </c>
      <c r="V94" s="3">
        <v>433400</v>
      </c>
      <c r="W94" s="3">
        <v>413700</v>
      </c>
      <c r="X94" s="3">
        <v>426000</v>
      </c>
      <c r="Y94" s="3">
        <v>424200</v>
      </c>
      <c r="Z94" s="3">
        <v>464600</v>
      </c>
      <c r="AA94" s="3">
        <v>494500</v>
      </c>
      <c r="AB94" s="3">
        <v>479600</v>
      </c>
      <c r="AC94" s="3">
        <v>516900</v>
      </c>
      <c r="AD94" s="3">
        <v>516200</v>
      </c>
      <c r="AE94" s="3">
        <v>549800</v>
      </c>
      <c r="AF94" s="3">
        <v>586043</v>
      </c>
      <c r="AG94" s="3">
        <v>612727</v>
      </c>
      <c r="AH94" s="3">
        <v>715000</v>
      </c>
      <c r="AI94" s="3">
        <v>972000</v>
      </c>
      <c r="AJ94" s="3">
        <v>836719</v>
      </c>
      <c r="AK94" s="3">
        <v>870571</v>
      </c>
      <c r="AL94" s="3">
        <v>932394</v>
      </c>
      <c r="AM94" s="3">
        <v>960546</v>
      </c>
      <c r="AN94" s="3">
        <v>946138</v>
      </c>
      <c r="AO94" s="3">
        <v>1146591</v>
      </c>
      <c r="AP94" s="3">
        <v>1259009</v>
      </c>
      <c r="AQ94" s="3">
        <v>1276205</v>
      </c>
      <c r="AR94" s="3">
        <v>1225269</v>
      </c>
      <c r="AS94" s="3">
        <v>1161936</v>
      </c>
      <c r="AT94" s="3">
        <v>1243824</v>
      </c>
      <c r="AU94" s="3">
        <v>1336976</v>
      </c>
      <c r="AV94" s="5">
        <f>SUM(B94:AU94)</f>
        <v>26251648</v>
      </c>
      <c r="AW94" s="5">
        <f>AVERAGE(B94:AU94)</f>
        <v>610503.4418604651</v>
      </c>
      <c r="AX94" s="5">
        <f>MIN(B94:AU94)</f>
        <v>257100</v>
      </c>
      <c r="AY94" s="7">
        <f>MAX(B94:AU94)</f>
        <v>1336976</v>
      </c>
      <c r="AZ94" s="12" t="str">
        <f>IF(AW94&gt;=10000000,"Greater or Equal","Smaller")</f>
        <v>Smaller</v>
      </c>
      <c r="BA94" s="5" t="str">
        <f>VLOOKUP(Table1[[#This Row],[Average 1970-2015]],LabelsTable,2,TRUE)</f>
        <v>Small</v>
      </c>
    </row>
    <row r="95" spans="1:53" x14ac:dyDescent="0.2">
      <c r="A95" t="s">
        <v>100</v>
      </c>
      <c r="B95" s="4" t="s">
        <v>185</v>
      </c>
      <c r="C95" s="4" t="s">
        <v>185</v>
      </c>
      <c r="D95" s="4" t="s">
        <v>185</v>
      </c>
      <c r="E95" s="4" t="s">
        <v>185</v>
      </c>
      <c r="F95" s="4" t="s">
        <v>185</v>
      </c>
      <c r="G95" s="4" t="s">
        <v>185</v>
      </c>
      <c r="H95" s="4" t="s">
        <v>185</v>
      </c>
      <c r="I95" s="4" t="s">
        <v>185</v>
      </c>
      <c r="J95" s="4" t="s">
        <v>185</v>
      </c>
      <c r="K95" s="4" t="s">
        <v>185</v>
      </c>
      <c r="L95" s="4" t="s">
        <v>185</v>
      </c>
      <c r="M95" s="4" t="s">
        <v>185</v>
      </c>
      <c r="N95" s="4" t="s">
        <v>185</v>
      </c>
      <c r="O95" s="4" t="s">
        <v>185</v>
      </c>
      <c r="P95" s="3">
        <v>184400</v>
      </c>
      <c r="Q95" s="3">
        <v>198900</v>
      </c>
      <c r="R95" s="3">
        <v>206600</v>
      </c>
      <c r="S95" s="3">
        <v>247000</v>
      </c>
      <c r="T95" s="3">
        <v>279000</v>
      </c>
      <c r="U95" s="3">
        <v>300000</v>
      </c>
      <c r="V95" s="3">
        <v>307000</v>
      </c>
      <c r="W95" s="3">
        <v>307000</v>
      </c>
      <c r="X95" s="3">
        <v>410000</v>
      </c>
      <c r="Y95" s="3">
        <v>604100</v>
      </c>
      <c r="Z95" s="3">
        <v>769400</v>
      </c>
      <c r="AA95" s="3">
        <v>916200</v>
      </c>
      <c r="AB95" s="3">
        <v>856900</v>
      </c>
      <c r="AC95" s="3">
        <v>876800</v>
      </c>
      <c r="AD95" s="3">
        <v>876800</v>
      </c>
      <c r="AE95" s="3">
        <v>808000</v>
      </c>
      <c r="AF95" s="3">
        <v>863547</v>
      </c>
      <c r="AG95" s="3">
        <v>1007542</v>
      </c>
      <c r="AH95" s="3">
        <v>1035795</v>
      </c>
      <c r="AI95" s="3">
        <v>956133</v>
      </c>
      <c r="AJ95" s="3">
        <v>1079578</v>
      </c>
      <c r="AK95" s="3">
        <v>977516</v>
      </c>
      <c r="AL95" s="3">
        <v>1041478</v>
      </c>
      <c r="AM95" s="3">
        <v>1017028</v>
      </c>
      <c r="AN95" s="3">
        <v>1075754</v>
      </c>
      <c r="AO95" s="3">
        <v>999375</v>
      </c>
      <c r="AP95" s="3">
        <v>1263270</v>
      </c>
      <c r="AQ95" s="3">
        <v>1312935</v>
      </c>
      <c r="AR95" s="3">
        <v>1044170</v>
      </c>
      <c r="AS95" s="3">
        <v>1139784</v>
      </c>
      <c r="AT95" s="3">
        <v>1061148</v>
      </c>
      <c r="AU95" s="3">
        <v>1150003</v>
      </c>
      <c r="AV95" s="5">
        <f>SUM(B95:AU95)</f>
        <v>25173156</v>
      </c>
      <c r="AW95" s="5">
        <f>AVERAGE(B95:AU95)</f>
        <v>786661.125</v>
      </c>
      <c r="AX95" s="5">
        <f>MIN(B95:AU95)</f>
        <v>184400</v>
      </c>
      <c r="AY95" s="7">
        <f>MAX(B95:AU95)</f>
        <v>1312935</v>
      </c>
      <c r="AZ95" s="12" t="str">
        <f>IF(AW95&gt;=10000000,"Greater or Equal","Smaller")</f>
        <v>Smaller</v>
      </c>
      <c r="BA95" s="5" t="str">
        <f>VLOOKUP(Table1[[#This Row],[Average 1970-2015]],LabelsTable,2,TRUE)</f>
        <v>Small</v>
      </c>
    </row>
    <row r="96" spans="1:53" x14ac:dyDescent="0.2">
      <c r="A96" t="s">
        <v>53</v>
      </c>
      <c r="B96" s="3">
        <v>203400</v>
      </c>
      <c r="C96" s="3">
        <v>217900</v>
      </c>
      <c r="D96" s="3">
        <v>232000</v>
      </c>
      <c r="E96" s="3">
        <v>250000</v>
      </c>
      <c r="F96" s="3">
        <v>263000</v>
      </c>
      <c r="G96" s="3">
        <v>219700</v>
      </c>
      <c r="H96" s="3">
        <v>248300</v>
      </c>
      <c r="I96" s="3">
        <v>255000</v>
      </c>
      <c r="J96" s="3">
        <v>270000</v>
      </c>
      <c r="K96" s="3">
        <v>416500</v>
      </c>
      <c r="L96" s="3">
        <v>379900</v>
      </c>
      <c r="M96" s="3">
        <v>364500</v>
      </c>
      <c r="N96" s="3">
        <v>400200</v>
      </c>
      <c r="O96" s="3">
        <v>363700</v>
      </c>
      <c r="P96" s="3">
        <v>395500</v>
      </c>
      <c r="Q96" s="3">
        <v>422000</v>
      </c>
      <c r="R96" s="3">
        <v>436200</v>
      </c>
      <c r="S96" s="3">
        <v>408800</v>
      </c>
      <c r="T96" s="3">
        <v>987800</v>
      </c>
      <c r="U96" s="3">
        <v>679100</v>
      </c>
      <c r="V96" s="3">
        <v>679000</v>
      </c>
      <c r="W96" s="3">
        <v>633900</v>
      </c>
      <c r="X96" s="3">
        <v>648800</v>
      </c>
      <c r="Y96" s="3">
        <v>633100</v>
      </c>
      <c r="Z96" s="3">
        <v>682600</v>
      </c>
      <c r="AA96" s="3">
        <v>716700</v>
      </c>
      <c r="AB96" s="3">
        <v>755000</v>
      </c>
      <c r="AC96" s="3">
        <v>755000</v>
      </c>
      <c r="AD96" s="3">
        <v>753600</v>
      </c>
      <c r="AE96" s="3">
        <v>582600</v>
      </c>
      <c r="AF96" s="3">
        <v>643332</v>
      </c>
      <c r="AG96" s="3">
        <v>641142</v>
      </c>
      <c r="AH96" s="3">
        <v>352544</v>
      </c>
      <c r="AI96" s="3">
        <v>356369</v>
      </c>
      <c r="AJ96" s="3">
        <v>444691</v>
      </c>
      <c r="AK96" s="3">
        <v>480266</v>
      </c>
      <c r="AL96" s="3">
        <v>509792</v>
      </c>
      <c r="AM96" s="3">
        <v>528226</v>
      </c>
      <c r="AN96" s="3">
        <v>520303</v>
      </c>
      <c r="AO96" s="3">
        <v>484394</v>
      </c>
      <c r="AP96" s="3">
        <v>917939</v>
      </c>
      <c r="AQ96" s="3">
        <v>901116</v>
      </c>
      <c r="AR96" s="3">
        <v>776864</v>
      </c>
      <c r="AS96" s="3">
        <v>643140</v>
      </c>
      <c r="AT96" s="3">
        <v>517548</v>
      </c>
      <c r="AU96" s="3">
        <v>510342</v>
      </c>
      <c r="AV96" s="5">
        <f>SUM(B96:AU96)</f>
        <v>23481808</v>
      </c>
      <c r="AW96" s="5">
        <f>AVERAGE(B96:AU96)</f>
        <v>510474.08695652173</v>
      </c>
      <c r="AX96" s="5">
        <f>MIN(B96:AU96)</f>
        <v>203400</v>
      </c>
      <c r="AY96" s="7">
        <f>MAX(B96:AU96)</f>
        <v>987800</v>
      </c>
      <c r="AZ96" s="12" t="str">
        <f>IF(AW96&gt;=10000000,"Greater or Equal","Smaller")</f>
        <v>Smaller</v>
      </c>
      <c r="BA96" s="5" t="str">
        <f>VLOOKUP(Table1[[#This Row],[Average 1970-2015]],LabelsTable,2,TRUE)</f>
        <v>Small</v>
      </c>
    </row>
    <row r="97" spans="1:53" x14ac:dyDescent="0.2">
      <c r="A97" t="s">
        <v>75</v>
      </c>
      <c r="B97" s="4" t="s">
        <v>185</v>
      </c>
      <c r="C97" s="4" t="s">
        <v>185</v>
      </c>
      <c r="D97" s="4" t="s">
        <v>185</v>
      </c>
      <c r="E97" s="4" t="s">
        <v>185</v>
      </c>
      <c r="F97" s="4" t="s">
        <v>185</v>
      </c>
      <c r="G97" s="4" t="s">
        <v>185</v>
      </c>
      <c r="H97" s="3">
        <v>155400</v>
      </c>
      <c r="I97" s="3">
        <v>282700</v>
      </c>
      <c r="J97" s="3">
        <v>308000</v>
      </c>
      <c r="K97" s="3">
        <v>546100</v>
      </c>
      <c r="L97" s="3">
        <v>635200</v>
      </c>
      <c r="M97" s="3">
        <v>801100</v>
      </c>
      <c r="N97" s="3">
        <v>890500</v>
      </c>
      <c r="O97" s="3">
        <v>952500</v>
      </c>
      <c r="P97" s="3">
        <v>689600</v>
      </c>
      <c r="Q97" s="3">
        <v>894200</v>
      </c>
      <c r="R97" s="3">
        <v>727000</v>
      </c>
      <c r="S97" s="3">
        <v>746000</v>
      </c>
      <c r="T97" s="3">
        <v>750000</v>
      </c>
      <c r="U97" s="3">
        <v>509800</v>
      </c>
      <c r="V97" s="3">
        <v>451500</v>
      </c>
      <c r="W97" s="3">
        <v>456000</v>
      </c>
      <c r="X97" s="3">
        <v>440000</v>
      </c>
      <c r="Y97" s="3">
        <v>333500</v>
      </c>
      <c r="Z97" s="3">
        <v>519000</v>
      </c>
      <c r="AA97" s="3">
        <v>552500</v>
      </c>
      <c r="AB97" s="3">
        <v>585000</v>
      </c>
      <c r="AC97" s="3">
        <v>555000</v>
      </c>
      <c r="AD97" s="3">
        <v>552900</v>
      </c>
      <c r="AE97" s="3">
        <v>293800</v>
      </c>
      <c r="AF97" s="3">
        <v>235448</v>
      </c>
      <c r="AG97" s="3">
        <v>193317</v>
      </c>
      <c r="AH97" s="3">
        <v>189619</v>
      </c>
      <c r="AI97" s="3">
        <v>198253</v>
      </c>
      <c r="AJ97" s="3">
        <v>222032</v>
      </c>
      <c r="AK97" s="3">
        <v>239795</v>
      </c>
      <c r="AL97" s="3">
        <v>262666</v>
      </c>
      <c r="AM97" s="3">
        <v>277361</v>
      </c>
      <c r="AN97" s="3">
        <v>283887</v>
      </c>
      <c r="AO97" s="3">
        <v>274869</v>
      </c>
      <c r="AP97" s="3">
        <v>1010194</v>
      </c>
      <c r="AQ97" s="3">
        <v>987798</v>
      </c>
      <c r="AR97" s="3">
        <v>1132424</v>
      </c>
      <c r="AS97" s="3">
        <v>1321872</v>
      </c>
      <c r="AT97" s="3">
        <v>1409952</v>
      </c>
      <c r="AU97" s="3">
        <v>1244491</v>
      </c>
      <c r="AV97" s="5">
        <f>SUM(B97:AU97)</f>
        <v>23111278</v>
      </c>
      <c r="AW97" s="5">
        <f>AVERAGE(B97:AU97)</f>
        <v>577781.94999999995</v>
      </c>
      <c r="AX97" s="5">
        <f>MIN(B97:AU97)</f>
        <v>155400</v>
      </c>
      <c r="AY97" s="7">
        <f>MAX(B97:AU97)</f>
        <v>1409952</v>
      </c>
      <c r="AZ97" s="12" t="str">
        <f>IF(AW97&gt;=10000000,"Greater or Equal","Smaller")</f>
        <v>Smaller</v>
      </c>
      <c r="BA97" s="5" t="str">
        <f>VLOOKUP(Table1[[#This Row],[Average 1970-2015]],LabelsTable,2,TRUE)</f>
        <v>Small</v>
      </c>
    </row>
    <row r="98" spans="1:53" x14ac:dyDescent="0.2">
      <c r="A98" t="s">
        <v>55</v>
      </c>
      <c r="B98" s="3">
        <v>124700</v>
      </c>
      <c r="C98" s="3">
        <v>139500</v>
      </c>
      <c r="D98" s="3">
        <v>133400</v>
      </c>
      <c r="E98" s="3">
        <v>221500</v>
      </c>
      <c r="F98" s="3">
        <v>244700</v>
      </c>
      <c r="G98" s="3">
        <v>250000</v>
      </c>
      <c r="H98" s="3">
        <v>328300</v>
      </c>
      <c r="I98" s="3">
        <v>378500</v>
      </c>
      <c r="J98" s="3">
        <v>176000</v>
      </c>
      <c r="K98" s="3">
        <v>424000</v>
      </c>
      <c r="L98" s="3">
        <v>519000</v>
      </c>
      <c r="M98" s="3">
        <v>465300</v>
      </c>
      <c r="N98" s="3">
        <v>477600</v>
      </c>
      <c r="O98" s="3">
        <v>473000</v>
      </c>
      <c r="P98" s="3">
        <v>485000</v>
      </c>
      <c r="Q98" s="3">
        <v>428000</v>
      </c>
      <c r="R98" s="3">
        <v>347400</v>
      </c>
      <c r="S98" s="3">
        <v>417200</v>
      </c>
      <c r="T98" s="3">
        <v>533700</v>
      </c>
      <c r="U98" s="3">
        <v>363200</v>
      </c>
      <c r="V98" s="3">
        <v>454100</v>
      </c>
      <c r="W98" s="3">
        <v>363200</v>
      </c>
      <c r="X98" s="3">
        <v>480000</v>
      </c>
      <c r="Y98" s="3">
        <v>407900</v>
      </c>
      <c r="Z98" s="3">
        <v>432400</v>
      </c>
      <c r="AA98" s="3">
        <v>496900</v>
      </c>
      <c r="AB98" s="3">
        <v>490800</v>
      </c>
      <c r="AC98" s="3">
        <v>333100</v>
      </c>
      <c r="AD98" s="3">
        <v>498700</v>
      </c>
      <c r="AE98" s="3">
        <v>390300</v>
      </c>
      <c r="AF98" s="3">
        <v>414179</v>
      </c>
      <c r="AG98" s="3">
        <v>414983</v>
      </c>
      <c r="AH98" s="3">
        <v>409178</v>
      </c>
      <c r="AI98" s="3">
        <v>420498</v>
      </c>
      <c r="AJ98" s="3">
        <v>473127</v>
      </c>
      <c r="AK98" s="3">
        <v>510977</v>
      </c>
      <c r="AL98" s="3">
        <v>563026</v>
      </c>
      <c r="AM98" s="3">
        <v>598151</v>
      </c>
      <c r="AN98" s="3">
        <v>617785</v>
      </c>
      <c r="AO98" s="3">
        <v>606558</v>
      </c>
      <c r="AP98" s="3">
        <v>580325</v>
      </c>
      <c r="AQ98" s="3">
        <v>947031</v>
      </c>
      <c r="AR98" s="3">
        <v>777346</v>
      </c>
      <c r="AS98" s="3">
        <v>541644</v>
      </c>
      <c r="AT98" s="3">
        <v>501864</v>
      </c>
      <c r="AU98" s="3">
        <v>496178</v>
      </c>
      <c r="AV98" s="5">
        <f>SUM(B98:AU98)</f>
        <v>20150250</v>
      </c>
      <c r="AW98" s="5">
        <f>AVERAGE(B98:AU98)</f>
        <v>438048.91304347827</v>
      </c>
      <c r="AX98" s="5">
        <f>MIN(B98:AU98)</f>
        <v>124700</v>
      </c>
      <c r="AY98" s="7">
        <f>MAX(B98:AU98)</f>
        <v>947031</v>
      </c>
      <c r="AZ98" s="12" t="str">
        <f>IF(AW98&gt;=10000000,"Greater or Equal","Smaller")</f>
        <v>Smaller</v>
      </c>
      <c r="BA98" s="5" t="e">
        <f>VLOOKUP(Table1[[#This Row],[Average 1970-2015]],LabelsTable,2,TRUE)</f>
        <v>#N/A</v>
      </c>
    </row>
    <row r="99" spans="1:53" x14ac:dyDescent="0.2">
      <c r="A99" t="s">
        <v>97</v>
      </c>
      <c r="B99" s="3">
        <v>168000</v>
      </c>
      <c r="C99" s="3">
        <v>197700</v>
      </c>
      <c r="D99" s="3">
        <v>201100</v>
      </c>
      <c r="E99" s="3">
        <v>217800</v>
      </c>
      <c r="F99" s="3">
        <v>230700</v>
      </c>
      <c r="G99" s="3">
        <v>203100</v>
      </c>
      <c r="H99" s="3">
        <v>262000</v>
      </c>
      <c r="I99" s="3">
        <v>292200</v>
      </c>
      <c r="J99" s="3">
        <v>335800</v>
      </c>
      <c r="K99" s="3">
        <v>407500</v>
      </c>
      <c r="L99" s="3">
        <v>447700</v>
      </c>
      <c r="M99" s="3">
        <v>444900</v>
      </c>
      <c r="N99" s="3">
        <v>410200</v>
      </c>
      <c r="O99" s="3">
        <v>347300</v>
      </c>
      <c r="P99" s="3">
        <v>360000</v>
      </c>
      <c r="Q99" s="3">
        <v>350800</v>
      </c>
      <c r="R99" s="3">
        <v>355900</v>
      </c>
      <c r="S99" s="3">
        <v>410600</v>
      </c>
      <c r="T99" s="3">
        <v>387000</v>
      </c>
      <c r="U99" s="3">
        <v>342400</v>
      </c>
      <c r="V99" s="3">
        <v>424200</v>
      </c>
      <c r="W99" s="3">
        <v>314300</v>
      </c>
      <c r="X99" s="3">
        <v>343900</v>
      </c>
      <c r="Y99" s="3">
        <v>418500</v>
      </c>
      <c r="Z99" s="3">
        <v>450700</v>
      </c>
      <c r="AA99" s="3">
        <v>497200</v>
      </c>
      <c r="AB99" s="3">
        <v>542100</v>
      </c>
      <c r="AC99" s="3">
        <v>574900</v>
      </c>
      <c r="AD99" s="3">
        <v>600500</v>
      </c>
      <c r="AE99" s="3">
        <v>639800</v>
      </c>
      <c r="AF99" s="3">
        <v>629409</v>
      </c>
      <c r="AG99" s="3">
        <v>657953</v>
      </c>
      <c r="AH99" s="3">
        <v>266033</v>
      </c>
      <c r="AI99" s="3">
        <v>451729</v>
      </c>
      <c r="AJ99" s="3">
        <v>513508</v>
      </c>
      <c r="AK99" s="3">
        <v>574904</v>
      </c>
      <c r="AL99" s="3">
        <v>572991</v>
      </c>
      <c r="AM99" s="3">
        <v>616433</v>
      </c>
      <c r="AN99" s="3">
        <v>558981</v>
      </c>
      <c r="AO99" s="3">
        <v>499526</v>
      </c>
      <c r="AP99" s="3">
        <v>524296</v>
      </c>
      <c r="AQ99" s="3">
        <v>544101</v>
      </c>
      <c r="AR99" s="3">
        <v>588169</v>
      </c>
      <c r="AS99" s="3">
        <v>539208</v>
      </c>
      <c r="AT99" s="3">
        <v>520421</v>
      </c>
      <c r="AU99" s="3">
        <v>546946</v>
      </c>
      <c r="AV99" s="5">
        <f>SUM(B99:AU99)</f>
        <v>19783408</v>
      </c>
      <c r="AW99" s="5">
        <f>AVERAGE(B99:AU99)</f>
        <v>430074.08695652173</v>
      </c>
      <c r="AX99" s="5">
        <f>MIN(B99:AU99)</f>
        <v>168000</v>
      </c>
      <c r="AY99" s="7">
        <f>MAX(B99:AU99)</f>
        <v>657953</v>
      </c>
      <c r="AZ99" s="12" t="str">
        <f>IF(AW99&gt;=10000000,"Greater or Equal","Smaller")</f>
        <v>Smaller</v>
      </c>
      <c r="BA99" s="5" t="e">
        <f>VLOOKUP(Table1[[#This Row],[Average 1970-2015]],LabelsTable,2,TRUE)</f>
        <v>#N/A</v>
      </c>
    </row>
    <row r="100" spans="1:53" x14ac:dyDescent="0.2">
      <c r="A100" t="s">
        <v>73</v>
      </c>
      <c r="B100" s="4" t="s">
        <v>185</v>
      </c>
      <c r="C100" s="4" t="s">
        <v>185</v>
      </c>
      <c r="D100" s="4" t="s">
        <v>185</v>
      </c>
      <c r="E100" s="4" t="s">
        <v>185</v>
      </c>
      <c r="F100" s="4" t="s">
        <v>185</v>
      </c>
      <c r="G100" s="4" t="s">
        <v>185</v>
      </c>
      <c r="H100" s="4" t="s">
        <v>185</v>
      </c>
      <c r="I100" s="4" t="s">
        <v>185</v>
      </c>
      <c r="J100" s="4" t="s">
        <v>185</v>
      </c>
      <c r="K100" s="4" t="s">
        <v>185</v>
      </c>
      <c r="L100" s="4" t="s">
        <v>185</v>
      </c>
      <c r="M100" s="4" t="s">
        <v>185</v>
      </c>
      <c r="N100" s="4" t="s">
        <v>185</v>
      </c>
      <c r="O100" s="4" t="s">
        <v>185</v>
      </c>
      <c r="P100" s="4" t="s">
        <v>185</v>
      </c>
      <c r="Q100" s="4" t="s">
        <v>185</v>
      </c>
      <c r="R100" s="4" t="s">
        <v>185</v>
      </c>
      <c r="S100" s="4" t="s">
        <v>185</v>
      </c>
      <c r="T100" s="4" t="s">
        <v>185</v>
      </c>
      <c r="U100" s="4" t="s">
        <v>185</v>
      </c>
      <c r="V100" s="4" t="s">
        <v>185</v>
      </c>
      <c r="W100" s="4" t="s">
        <v>185</v>
      </c>
      <c r="X100" s="4" t="s">
        <v>185</v>
      </c>
      <c r="Y100" s="4" t="s">
        <v>185</v>
      </c>
      <c r="Z100" s="4" t="s">
        <v>185</v>
      </c>
      <c r="AA100" s="4" t="s">
        <v>185</v>
      </c>
      <c r="AB100" s="4" t="s">
        <v>185</v>
      </c>
      <c r="AC100" s="4" t="s">
        <v>185</v>
      </c>
      <c r="AD100" s="4" t="s">
        <v>185</v>
      </c>
      <c r="AE100" s="4" t="s">
        <v>185</v>
      </c>
      <c r="AF100" s="4" t="s">
        <v>185</v>
      </c>
      <c r="AG100" s="3">
        <v>994880</v>
      </c>
      <c r="AH100" s="3">
        <v>1185479</v>
      </c>
      <c r="AI100" s="3">
        <v>1011231</v>
      </c>
      <c r="AJ100" s="3">
        <v>1076473</v>
      </c>
      <c r="AK100" s="3">
        <v>918540</v>
      </c>
      <c r="AL100" s="3">
        <v>1041747</v>
      </c>
      <c r="AM100" s="3">
        <v>1118404</v>
      </c>
      <c r="AN100" s="3">
        <v>1135322</v>
      </c>
      <c r="AO100" s="3">
        <v>926618</v>
      </c>
      <c r="AP100" s="3">
        <v>985072</v>
      </c>
      <c r="AQ100" s="3">
        <v>1149102</v>
      </c>
      <c r="AR100" s="3">
        <v>1240709</v>
      </c>
      <c r="AS100" s="3">
        <v>1241352</v>
      </c>
      <c r="AT100" s="3">
        <v>2187144</v>
      </c>
      <c r="AU100" s="3">
        <v>2424887</v>
      </c>
      <c r="AV100" s="5">
        <f>SUM(B100:AU100)</f>
        <v>18636960</v>
      </c>
      <c r="AW100" s="5">
        <f>AVERAGE(B100:AU100)</f>
        <v>1242464</v>
      </c>
      <c r="AX100" s="5">
        <f>MIN(B100:AU100)</f>
        <v>918540</v>
      </c>
      <c r="AY100" s="7">
        <f>MAX(B100:AU100)</f>
        <v>2424887</v>
      </c>
      <c r="AZ100" s="12" t="str">
        <f>IF(AW100&gt;=10000000,"Greater or Equal","Smaller")</f>
        <v>Smaller</v>
      </c>
      <c r="BA100" s="5" t="str">
        <f>VLOOKUP(Table1[[#This Row],[Average 1970-2015]],LabelsTable,2,TRUE)</f>
        <v>Not Small</v>
      </c>
    </row>
    <row r="101" spans="1:53" x14ac:dyDescent="0.2">
      <c r="A101" t="s">
        <v>179</v>
      </c>
      <c r="B101" s="3">
        <v>267400</v>
      </c>
      <c r="C101" s="3">
        <v>291300</v>
      </c>
      <c r="D101" s="3">
        <v>315000</v>
      </c>
      <c r="E101" s="3">
        <v>340000</v>
      </c>
      <c r="F101" s="4" t="s">
        <v>185</v>
      </c>
      <c r="G101" s="4" t="s">
        <v>185</v>
      </c>
      <c r="H101" s="4" t="s">
        <v>185</v>
      </c>
      <c r="I101" s="4" t="s">
        <v>185</v>
      </c>
      <c r="J101" s="4" t="s">
        <v>185</v>
      </c>
      <c r="K101" s="4" t="s">
        <v>185</v>
      </c>
      <c r="L101" s="3">
        <v>412300</v>
      </c>
      <c r="M101" s="3">
        <v>535200</v>
      </c>
      <c r="N101" s="3">
        <v>448600</v>
      </c>
      <c r="O101" s="3">
        <v>449200</v>
      </c>
      <c r="P101" s="3">
        <v>440700</v>
      </c>
      <c r="Q101" s="3">
        <v>453100</v>
      </c>
      <c r="R101" s="3">
        <v>451500</v>
      </c>
      <c r="S101" s="3">
        <v>459900</v>
      </c>
      <c r="T101" s="3">
        <v>525100</v>
      </c>
      <c r="U101" s="3">
        <v>583400</v>
      </c>
      <c r="V101" s="3">
        <v>601300</v>
      </c>
      <c r="W101" s="3">
        <v>740200</v>
      </c>
      <c r="X101" s="3">
        <v>677900</v>
      </c>
      <c r="Y101" s="3">
        <v>594600</v>
      </c>
      <c r="Z101" s="3">
        <v>675300</v>
      </c>
      <c r="AA101" s="3">
        <v>625700</v>
      </c>
      <c r="AB101" s="3">
        <v>653700</v>
      </c>
      <c r="AC101" s="3">
        <v>790100</v>
      </c>
      <c r="AD101" s="3">
        <v>788900</v>
      </c>
      <c r="AE101" s="3">
        <v>651000</v>
      </c>
      <c r="AF101" s="3">
        <v>607976</v>
      </c>
      <c r="AG101" s="3">
        <v>308096</v>
      </c>
      <c r="AH101" s="3">
        <v>250532</v>
      </c>
      <c r="AI101" s="3">
        <v>200857</v>
      </c>
      <c r="AJ101" s="3">
        <v>225021</v>
      </c>
      <c r="AK101" s="3">
        <v>243022</v>
      </c>
      <c r="AL101" s="3">
        <v>239045</v>
      </c>
      <c r="AM101" s="3">
        <v>254783</v>
      </c>
      <c r="AN101" s="3">
        <v>264404</v>
      </c>
      <c r="AO101" s="3">
        <v>261480</v>
      </c>
      <c r="AP101" s="3">
        <v>258828</v>
      </c>
      <c r="AQ101" s="3">
        <v>279348</v>
      </c>
      <c r="AR101" s="3">
        <v>320946</v>
      </c>
      <c r="AS101" s="3">
        <v>351564</v>
      </c>
      <c r="AT101" s="3">
        <v>301260</v>
      </c>
      <c r="AU101" s="3">
        <v>370164</v>
      </c>
      <c r="AV101" s="5">
        <f>SUM(B101:AU101)</f>
        <v>17508726</v>
      </c>
      <c r="AW101" s="5">
        <f>AVERAGE(B101:AU101)</f>
        <v>437718.15</v>
      </c>
      <c r="AX101" s="5">
        <f>MIN(B101:AU101)</f>
        <v>200857</v>
      </c>
      <c r="AY101" s="7">
        <f>MAX(B101:AU101)</f>
        <v>790100</v>
      </c>
      <c r="AZ101" s="12" t="str">
        <f>IF(AW101&gt;=10000000,"Greater or Equal","Smaller")</f>
        <v>Smaller</v>
      </c>
      <c r="BA101" s="5" t="e">
        <f>VLOOKUP(Table1[[#This Row],[Average 1970-2015]],LabelsTable,2,TRUE)</f>
        <v>#N/A</v>
      </c>
    </row>
    <row r="102" spans="1:53" x14ac:dyDescent="0.2">
      <c r="A102" t="s">
        <v>139</v>
      </c>
      <c r="B102" s="3">
        <v>171400</v>
      </c>
      <c r="C102" s="3">
        <v>188000</v>
      </c>
      <c r="D102" s="3">
        <v>196900</v>
      </c>
      <c r="E102" s="3">
        <v>256800</v>
      </c>
      <c r="F102" s="3">
        <v>282900</v>
      </c>
      <c r="G102" s="3">
        <v>271700</v>
      </c>
      <c r="H102" s="3">
        <v>310300</v>
      </c>
      <c r="I102" s="3">
        <v>85700</v>
      </c>
      <c r="J102" s="3">
        <v>192200</v>
      </c>
      <c r="K102" s="3">
        <v>292300</v>
      </c>
      <c r="L102" s="3">
        <v>387600</v>
      </c>
      <c r="M102" s="3">
        <v>324800</v>
      </c>
      <c r="N102" s="3">
        <v>401700</v>
      </c>
      <c r="O102" s="3">
        <v>407100</v>
      </c>
      <c r="P102" s="3">
        <v>498500</v>
      </c>
      <c r="Q102" s="3">
        <v>450900</v>
      </c>
      <c r="R102" s="3">
        <v>441100</v>
      </c>
      <c r="S102" s="3">
        <v>456100</v>
      </c>
      <c r="T102" s="3">
        <v>410300</v>
      </c>
      <c r="U102" s="3">
        <v>266800</v>
      </c>
      <c r="V102" s="3">
        <v>292100</v>
      </c>
      <c r="W102" s="3">
        <v>289700</v>
      </c>
      <c r="X102" s="3">
        <v>216400</v>
      </c>
      <c r="Y102" s="3">
        <v>188500</v>
      </c>
      <c r="Z102" s="3">
        <v>199200</v>
      </c>
      <c r="AA102" s="3">
        <v>236400</v>
      </c>
      <c r="AB102" s="3">
        <v>224000</v>
      </c>
      <c r="AC102" s="3">
        <v>217800</v>
      </c>
      <c r="AD102" s="3">
        <v>220200</v>
      </c>
      <c r="AE102" s="3">
        <v>190000</v>
      </c>
      <c r="AF102" s="3">
        <v>193069</v>
      </c>
      <c r="AG102" s="3">
        <v>174559</v>
      </c>
      <c r="AH102" s="3">
        <v>134470</v>
      </c>
      <c r="AI102" s="3">
        <v>149540</v>
      </c>
      <c r="AJ102" s="3">
        <v>243087</v>
      </c>
      <c r="AK102" s="3">
        <v>257223</v>
      </c>
      <c r="AL102" s="3">
        <v>189844</v>
      </c>
      <c r="AM102" s="3">
        <v>250849</v>
      </c>
      <c r="AN102" s="3">
        <v>202704</v>
      </c>
      <c r="AO102" s="3">
        <v>683541</v>
      </c>
      <c r="AP102" s="3">
        <v>750421</v>
      </c>
      <c r="AQ102" s="3">
        <v>914932</v>
      </c>
      <c r="AR102" s="3">
        <v>1030204</v>
      </c>
      <c r="AS102" s="3">
        <v>1173943</v>
      </c>
      <c r="AT102" s="3">
        <v>1072853</v>
      </c>
      <c r="AU102" s="3">
        <v>1239707</v>
      </c>
      <c r="AV102" s="5">
        <f>SUM(B102:AU102)</f>
        <v>17228346</v>
      </c>
      <c r="AW102" s="5">
        <f>AVERAGE(B102:AU102)</f>
        <v>374529.26086956525</v>
      </c>
      <c r="AX102" s="5">
        <f>MIN(B102:AU102)</f>
        <v>85700</v>
      </c>
      <c r="AY102" s="7">
        <f>MAX(B102:AU102)</f>
        <v>1239707</v>
      </c>
      <c r="AZ102" s="12" t="str">
        <f>IF(AW102&gt;=10000000,"Greater or Equal","Smaller")</f>
        <v>Smaller</v>
      </c>
      <c r="BA102" s="5" t="e">
        <f>VLOOKUP(Table1[[#This Row],[Average 1970-2015]],LabelsTable,2,TRUE)</f>
        <v>#N/A</v>
      </c>
    </row>
    <row r="103" spans="1:53" x14ac:dyDescent="0.2">
      <c r="A103" t="s">
        <v>83</v>
      </c>
      <c r="B103" s="4" t="s">
        <v>185</v>
      </c>
      <c r="C103" s="4" t="s">
        <v>185</v>
      </c>
      <c r="D103" s="4" t="s">
        <v>185</v>
      </c>
      <c r="E103" s="4" t="s">
        <v>185</v>
      </c>
      <c r="F103" s="4" t="s">
        <v>185</v>
      </c>
      <c r="G103" s="4" t="s">
        <v>185</v>
      </c>
      <c r="H103" s="4" t="s">
        <v>185</v>
      </c>
      <c r="I103" s="4" t="s">
        <v>185</v>
      </c>
      <c r="J103" s="4" t="s">
        <v>185</v>
      </c>
      <c r="K103" s="4" t="s">
        <v>185</v>
      </c>
      <c r="L103" s="4" t="s">
        <v>185</v>
      </c>
      <c r="M103" s="4" t="s">
        <v>185</v>
      </c>
      <c r="N103" s="4" t="s">
        <v>185</v>
      </c>
      <c r="O103" s="4" t="s">
        <v>185</v>
      </c>
      <c r="P103" s="4" t="s">
        <v>185</v>
      </c>
      <c r="Q103" s="4" t="s">
        <v>185</v>
      </c>
      <c r="R103" s="4" t="s">
        <v>185</v>
      </c>
      <c r="S103" s="4" t="s">
        <v>185</v>
      </c>
      <c r="T103" s="4" t="s">
        <v>185</v>
      </c>
      <c r="U103" s="4" t="s">
        <v>185</v>
      </c>
      <c r="V103" s="4" t="s">
        <v>185</v>
      </c>
      <c r="W103" s="4" t="s">
        <v>185</v>
      </c>
      <c r="X103" s="3">
        <v>188400</v>
      </c>
      <c r="Y103" s="3">
        <v>291200</v>
      </c>
      <c r="Z103" s="3">
        <v>339600</v>
      </c>
      <c r="AA103" s="3">
        <v>370700</v>
      </c>
      <c r="AB103" s="3">
        <v>393000</v>
      </c>
      <c r="AC103" s="3">
        <v>403800</v>
      </c>
      <c r="AD103" s="3">
        <v>459900</v>
      </c>
      <c r="AE103" s="3">
        <v>555500</v>
      </c>
      <c r="AF103" s="3">
        <v>627907</v>
      </c>
      <c r="AG103" s="3">
        <v>689635</v>
      </c>
      <c r="AH103" s="3">
        <v>720513</v>
      </c>
      <c r="AI103" s="3">
        <v>758392</v>
      </c>
      <c r="AJ103" s="3">
        <v>764991</v>
      </c>
      <c r="AK103" s="3">
        <v>757651</v>
      </c>
      <c r="AL103" s="3">
        <v>860735</v>
      </c>
      <c r="AM103" s="3">
        <v>945420</v>
      </c>
      <c r="AN103" s="3">
        <v>1103685</v>
      </c>
      <c r="AO103" s="3">
        <v>953378</v>
      </c>
      <c r="AP103" s="3">
        <v>979803</v>
      </c>
      <c r="AQ103" s="3">
        <v>972711</v>
      </c>
      <c r="AR103" s="3">
        <v>816630</v>
      </c>
      <c r="AS103" s="3">
        <v>857000</v>
      </c>
      <c r="AT103" s="3">
        <v>916981</v>
      </c>
      <c r="AU103" s="3">
        <v>1130638</v>
      </c>
      <c r="AV103" s="5">
        <f>SUM(B103:AU103)</f>
        <v>16858170</v>
      </c>
      <c r="AW103" s="5">
        <f>AVERAGE(B103:AU103)</f>
        <v>702423.75</v>
      </c>
      <c r="AX103" s="5">
        <f>MIN(B103:AU103)</f>
        <v>188400</v>
      </c>
      <c r="AY103" s="7">
        <f>MAX(B103:AU103)</f>
        <v>1130638</v>
      </c>
      <c r="AZ103" s="12" t="str">
        <f>IF(AW103&gt;=10000000,"Greater or Equal","Smaller")</f>
        <v>Smaller</v>
      </c>
      <c r="BA103" s="5" t="str">
        <f>VLOOKUP(Table1[[#This Row],[Average 1970-2015]],LabelsTable,2,TRUE)</f>
        <v>Small</v>
      </c>
    </row>
    <row r="104" spans="1:53" x14ac:dyDescent="0.2">
      <c r="A104" t="s">
        <v>127</v>
      </c>
      <c r="B104" s="3">
        <v>219300</v>
      </c>
      <c r="C104" s="3">
        <v>221300</v>
      </c>
      <c r="D104" s="3">
        <v>136000</v>
      </c>
      <c r="E104" s="3">
        <v>137700</v>
      </c>
      <c r="F104" s="3">
        <v>346200</v>
      </c>
      <c r="G104" s="3">
        <v>333600</v>
      </c>
      <c r="H104" s="3">
        <v>326900</v>
      </c>
      <c r="I104" s="3">
        <v>292900</v>
      </c>
      <c r="J104" s="3">
        <v>259700</v>
      </c>
      <c r="K104" s="3">
        <v>456100</v>
      </c>
      <c r="L104" s="3">
        <v>477600</v>
      </c>
      <c r="M104" s="3">
        <v>412600</v>
      </c>
      <c r="N104" s="3">
        <v>356500</v>
      </c>
      <c r="O104" s="3">
        <v>310400</v>
      </c>
      <c r="P104" s="3">
        <v>338100</v>
      </c>
      <c r="Q104" s="3">
        <v>328500</v>
      </c>
      <c r="R104" s="3">
        <v>340800</v>
      </c>
      <c r="S104" s="3">
        <v>351300</v>
      </c>
      <c r="T104" s="3">
        <v>385600</v>
      </c>
      <c r="U104" s="3">
        <v>313100</v>
      </c>
      <c r="V104" s="3">
        <v>318300</v>
      </c>
      <c r="W104" s="3">
        <v>318300</v>
      </c>
      <c r="X104" s="3">
        <v>430000</v>
      </c>
      <c r="Y104" s="3">
        <v>502900</v>
      </c>
      <c r="Z104" s="3">
        <v>499300</v>
      </c>
      <c r="AA104" s="3">
        <v>476700</v>
      </c>
      <c r="AB104" s="3">
        <v>504000</v>
      </c>
      <c r="AC104" s="3">
        <v>544000</v>
      </c>
      <c r="AD104" s="3">
        <v>556700</v>
      </c>
      <c r="AE104" s="3">
        <v>593400</v>
      </c>
      <c r="AF104" s="3">
        <v>642027</v>
      </c>
      <c r="AG104" s="3">
        <v>558563</v>
      </c>
      <c r="AH104" s="3">
        <v>525049</v>
      </c>
      <c r="AI104" s="3">
        <v>463884</v>
      </c>
      <c r="AJ104" s="3">
        <v>564149</v>
      </c>
      <c r="AK104" s="3">
        <v>586458</v>
      </c>
      <c r="AL104" s="3">
        <v>568864</v>
      </c>
      <c r="AM104" s="3">
        <v>602996</v>
      </c>
      <c r="AN104" s="3">
        <v>612644</v>
      </c>
      <c r="AO104" s="3">
        <v>563632</v>
      </c>
      <c r="AP104" s="4" t="s">
        <v>185</v>
      </c>
      <c r="AQ104" s="4" t="s">
        <v>185</v>
      </c>
      <c r="AR104" s="4" t="s">
        <v>185</v>
      </c>
      <c r="AS104" s="4" t="s">
        <v>185</v>
      </c>
      <c r="AT104" s="4" t="s">
        <v>185</v>
      </c>
      <c r="AU104" s="4" t="s">
        <v>185</v>
      </c>
      <c r="AV104" s="5">
        <f>SUM(B104:AU104)</f>
        <v>16776066</v>
      </c>
      <c r="AW104" s="5">
        <f>AVERAGE(B104:AU104)</f>
        <v>419401.65</v>
      </c>
      <c r="AX104" s="5">
        <f>MIN(B104:AU104)</f>
        <v>136000</v>
      </c>
      <c r="AY104" s="7">
        <f>MAX(B104:AU104)</f>
        <v>642027</v>
      </c>
      <c r="AZ104" s="12" t="str">
        <f>IF(AW104&gt;=10000000,"Greater or Equal","Smaller")</f>
        <v>Smaller</v>
      </c>
      <c r="BA104" s="5" t="e">
        <f>VLOOKUP(Table1[[#This Row],[Average 1970-2015]],LabelsTable,2,TRUE)</f>
        <v>#N/A</v>
      </c>
    </row>
    <row r="105" spans="1:53" x14ac:dyDescent="0.2">
      <c r="A105" t="s">
        <v>180</v>
      </c>
      <c r="B105" s="3">
        <v>65800</v>
      </c>
      <c r="C105" s="3">
        <v>108500</v>
      </c>
      <c r="D105" s="3">
        <v>130000</v>
      </c>
      <c r="E105" s="3">
        <v>211300</v>
      </c>
      <c r="F105" s="3">
        <v>228200</v>
      </c>
      <c r="G105" s="3">
        <v>239000</v>
      </c>
      <c r="H105" s="3">
        <v>296900</v>
      </c>
      <c r="I105" s="3">
        <v>346700</v>
      </c>
      <c r="J105" s="3">
        <v>392700</v>
      </c>
      <c r="K105" s="3">
        <v>402500</v>
      </c>
      <c r="L105" s="3">
        <v>480000</v>
      </c>
      <c r="M105" s="3">
        <v>485500</v>
      </c>
      <c r="N105" s="3">
        <v>634000</v>
      </c>
      <c r="O105" s="3">
        <v>631000</v>
      </c>
      <c r="P105" s="3">
        <v>676500</v>
      </c>
      <c r="Q105" s="3">
        <v>718000</v>
      </c>
      <c r="R105" s="3">
        <v>536100</v>
      </c>
      <c r="S105" s="3">
        <v>561000</v>
      </c>
      <c r="T105" s="3">
        <v>582000</v>
      </c>
      <c r="U105" s="3">
        <v>403400</v>
      </c>
      <c r="V105" s="3">
        <v>284200</v>
      </c>
      <c r="W105" s="3">
        <v>356600</v>
      </c>
      <c r="X105" s="3">
        <v>363100</v>
      </c>
      <c r="Y105" s="3">
        <v>274800</v>
      </c>
      <c r="Z105" s="3">
        <v>295000</v>
      </c>
      <c r="AA105" s="3">
        <v>345000</v>
      </c>
      <c r="AB105" s="3">
        <v>361800</v>
      </c>
      <c r="AC105" s="3">
        <v>279000</v>
      </c>
      <c r="AD105" s="3">
        <v>277900</v>
      </c>
      <c r="AE105" s="3">
        <v>292600</v>
      </c>
      <c r="AF105" s="3">
        <v>273000</v>
      </c>
      <c r="AG105" s="3">
        <v>324114</v>
      </c>
      <c r="AH105" s="3">
        <v>243122</v>
      </c>
      <c r="AI105" s="3">
        <v>315100</v>
      </c>
      <c r="AJ105" s="3">
        <v>355610</v>
      </c>
      <c r="AK105" s="3">
        <v>384059</v>
      </c>
      <c r="AL105" s="3">
        <v>424794</v>
      </c>
      <c r="AM105" s="3">
        <v>453051</v>
      </c>
      <c r="AN105" s="3">
        <v>470598</v>
      </c>
      <c r="AO105" s="3">
        <v>466050</v>
      </c>
      <c r="AP105" s="3">
        <v>0</v>
      </c>
      <c r="AQ105" s="3">
        <v>171007</v>
      </c>
      <c r="AR105" s="3">
        <v>248027</v>
      </c>
      <c r="AS105" s="3">
        <v>287208</v>
      </c>
      <c r="AT105" s="3">
        <v>275760</v>
      </c>
      <c r="AU105" s="3">
        <v>267209</v>
      </c>
      <c r="AV105" s="5">
        <f>SUM(B105:AU105)</f>
        <v>16217809</v>
      </c>
      <c r="AW105" s="5">
        <f>AVERAGE(B105:AU105)</f>
        <v>352561.0652173913</v>
      </c>
      <c r="AX105" s="5">
        <f>MIN(B105:AU105)</f>
        <v>0</v>
      </c>
      <c r="AY105" s="7">
        <f>MAX(B105:AU105)</f>
        <v>718000</v>
      </c>
      <c r="AZ105" s="12" t="str">
        <f>IF(AW105&gt;=10000000,"Greater or Equal","Smaller")</f>
        <v>Smaller</v>
      </c>
      <c r="BA105" s="5" t="e">
        <f>VLOOKUP(Table1[[#This Row],[Average 1970-2015]],LabelsTable,2,TRUE)</f>
        <v>#N/A</v>
      </c>
    </row>
    <row r="106" spans="1:53" x14ac:dyDescent="0.2">
      <c r="A106" t="s">
        <v>76</v>
      </c>
      <c r="B106" s="3">
        <v>84700</v>
      </c>
      <c r="C106" s="3">
        <v>97400</v>
      </c>
      <c r="D106" s="3">
        <v>104900</v>
      </c>
      <c r="E106" s="3">
        <v>96600</v>
      </c>
      <c r="F106" s="3">
        <v>96100</v>
      </c>
      <c r="G106" s="3">
        <v>99000</v>
      </c>
      <c r="H106" s="3">
        <v>101700</v>
      </c>
      <c r="I106" s="3">
        <v>111200</v>
      </c>
      <c r="J106" s="3">
        <v>100400</v>
      </c>
      <c r="K106" s="3">
        <v>93000</v>
      </c>
      <c r="L106" s="3">
        <v>76200</v>
      </c>
      <c r="M106" s="3">
        <v>129100</v>
      </c>
      <c r="N106" s="3">
        <v>181000</v>
      </c>
      <c r="O106" s="3">
        <v>200200</v>
      </c>
      <c r="P106" s="3">
        <v>220400</v>
      </c>
      <c r="Q106" s="3">
        <v>225500</v>
      </c>
      <c r="R106" s="3">
        <v>184400</v>
      </c>
      <c r="S106" s="3">
        <v>217900</v>
      </c>
      <c r="T106" s="3">
        <v>201000</v>
      </c>
      <c r="U106" s="3">
        <v>220000</v>
      </c>
      <c r="V106" s="3">
        <v>241400</v>
      </c>
      <c r="W106" s="3">
        <v>212300</v>
      </c>
      <c r="X106" s="3">
        <v>212300</v>
      </c>
      <c r="Y106" s="3">
        <v>197000</v>
      </c>
      <c r="Z106" s="3">
        <v>238400</v>
      </c>
      <c r="AA106" s="3">
        <v>250400</v>
      </c>
      <c r="AB106" s="3">
        <v>255600</v>
      </c>
      <c r="AC106" s="3">
        <v>89600</v>
      </c>
      <c r="AD106" s="3">
        <v>52700</v>
      </c>
      <c r="AE106" s="3">
        <v>140200</v>
      </c>
      <c r="AF106" s="3">
        <v>149705</v>
      </c>
      <c r="AG106" s="4" t="s">
        <v>185</v>
      </c>
      <c r="AH106" s="4" t="s">
        <v>185</v>
      </c>
      <c r="AI106" s="4" t="s">
        <v>185</v>
      </c>
      <c r="AJ106" s="4" t="s">
        <v>185</v>
      </c>
      <c r="AK106" s="4" t="s">
        <v>185</v>
      </c>
      <c r="AL106" s="4" t="s">
        <v>185</v>
      </c>
      <c r="AM106" s="4" t="s">
        <v>185</v>
      </c>
      <c r="AN106" s="4" t="s">
        <v>185</v>
      </c>
      <c r="AO106" s="4" t="s">
        <v>185</v>
      </c>
      <c r="AP106" s="3">
        <v>1999127</v>
      </c>
      <c r="AQ106" s="3">
        <v>2279341</v>
      </c>
      <c r="AR106" s="3">
        <v>1737962</v>
      </c>
      <c r="AS106" s="3">
        <v>2044188</v>
      </c>
      <c r="AT106" s="3">
        <v>2209428</v>
      </c>
      <c r="AU106" s="3">
        <v>1000058</v>
      </c>
      <c r="AV106" s="5">
        <f>SUM(B106:AU106)</f>
        <v>16150409</v>
      </c>
      <c r="AW106" s="5">
        <f>AVERAGE(B106:AU106)</f>
        <v>436497.54054054053</v>
      </c>
      <c r="AX106" s="5">
        <f>MIN(B106:AU106)</f>
        <v>52700</v>
      </c>
      <c r="AY106" s="7">
        <f>MAX(B106:AU106)</f>
        <v>2279341</v>
      </c>
      <c r="AZ106" s="12" t="str">
        <f>IF(AW106&gt;=10000000,"Greater or Equal","Smaller")</f>
        <v>Smaller</v>
      </c>
      <c r="BA106" s="5" t="e">
        <f>VLOOKUP(Table1[[#This Row],[Average 1970-2015]],LabelsTable,2,TRUE)</f>
        <v>#N/A</v>
      </c>
    </row>
    <row r="107" spans="1:53" x14ac:dyDescent="0.2">
      <c r="A107" t="s">
        <v>118</v>
      </c>
      <c r="B107" s="3">
        <v>120200</v>
      </c>
      <c r="C107" s="3">
        <v>125500</v>
      </c>
      <c r="D107" s="3">
        <v>122800</v>
      </c>
      <c r="E107" s="3">
        <v>130300</v>
      </c>
      <c r="F107" s="3">
        <v>136200</v>
      </c>
      <c r="G107" s="3">
        <v>139700</v>
      </c>
      <c r="H107" s="3">
        <v>190400</v>
      </c>
      <c r="I107" s="3">
        <v>176700</v>
      </c>
      <c r="J107" s="3">
        <v>170000</v>
      </c>
      <c r="K107" s="3">
        <v>175000</v>
      </c>
      <c r="L107" s="3">
        <v>331100</v>
      </c>
      <c r="M107" s="3">
        <v>340000</v>
      </c>
      <c r="N107" s="3">
        <v>421000</v>
      </c>
      <c r="O107" s="3">
        <v>428300</v>
      </c>
      <c r="P107" s="3">
        <v>436100</v>
      </c>
      <c r="Q107" s="3">
        <v>456000</v>
      </c>
      <c r="R107" s="3">
        <v>459500</v>
      </c>
      <c r="S107" s="3">
        <v>393100</v>
      </c>
      <c r="T107" s="3">
        <v>382800</v>
      </c>
      <c r="U107" s="3">
        <v>406700</v>
      </c>
      <c r="V107" s="3">
        <v>398300</v>
      </c>
      <c r="W107" s="3">
        <v>436000</v>
      </c>
      <c r="X107" s="3">
        <v>471400</v>
      </c>
      <c r="Y107" s="3">
        <v>302300</v>
      </c>
      <c r="Z107" s="3">
        <v>505200</v>
      </c>
      <c r="AA107" s="3">
        <v>508200</v>
      </c>
      <c r="AB107" s="3">
        <v>431300</v>
      </c>
      <c r="AC107" s="3">
        <v>468500</v>
      </c>
      <c r="AD107" s="3">
        <v>466700</v>
      </c>
      <c r="AE107" s="3">
        <v>423100</v>
      </c>
      <c r="AF107" s="3">
        <v>446688</v>
      </c>
      <c r="AG107" s="3">
        <v>373904</v>
      </c>
      <c r="AH107" s="3">
        <v>365877</v>
      </c>
      <c r="AI107" s="3">
        <v>385529</v>
      </c>
      <c r="AJ107" s="3">
        <v>430873</v>
      </c>
      <c r="AK107" s="3">
        <v>465343</v>
      </c>
      <c r="AL107" s="3">
        <v>508368</v>
      </c>
      <c r="AM107" s="3">
        <v>535324</v>
      </c>
      <c r="AN107" s="3">
        <v>545640</v>
      </c>
      <c r="AO107" s="3">
        <v>524867</v>
      </c>
      <c r="AP107" s="3">
        <v>243636</v>
      </c>
      <c r="AQ107" s="3">
        <v>121233</v>
      </c>
      <c r="AR107" s="3">
        <v>42729</v>
      </c>
      <c r="AS107" s="3">
        <v>0</v>
      </c>
      <c r="AT107" s="3">
        <v>0</v>
      </c>
      <c r="AU107" s="3">
        <v>137331</v>
      </c>
      <c r="AV107" s="5">
        <f>SUM(B107:AU107)</f>
        <v>15079742</v>
      </c>
      <c r="AW107" s="5">
        <f>AVERAGE(B107:AU107)</f>
        <v>327820.47826086957</v>
      </c>
      <c r="AX107" s="5">
        <f>MIN(B107:AU107)</f>
        <v>0</v>
      </c>
      <c r="AY107" s="7">
        <f>MAX(B107:AU107)</f>
        <v>545640</v>
      </c>
      <c r="AZ107" s="12" t="str">
        <f>IF(AW107&gt;=10000000,"Greater or Equal","Smaller")</f>
        <v>Smaller</v>
      </c>
      <c r="BA107" s="5" t="e">
        <f>VLOOKUP(Table1[[#This Row],[Average 1970-2015]],LabelsTable,2,TRUE)</f>
        <v>#N/A</v>
      </c>
    </row>
    <row r="108" spans="1:53" x14ac:dyDescent="0.2">
      <c r="A108" t="s">
        <v>0</v>
      </c>
      <c r="B108" s="3">
        <v>197700</v>
      </c>
      <c r="C108" s="3">
        <v>235600</v>
      </c>
      <c r="D108" s="3">
        <v>186200</v>
      </c>
      <c r="E108" s="3">
        <v>208800</v>
      </c>
      <c r="F108" s="3">
        <v>290900</v>
      </c>
      <c r="G108" s="3">
        <v>387600</v>
      </c>
      <c r="H108" s="3">
        <v>568000</v>
      </c>
      <c r="I108" s="3">
        <v>672400</v>
      </c>
      <c r="J108" s="3">
        <v>675300</v>
      </c>
      <c r="K108" s="3">
        <v>687800</v>
      </c>
      <c r="L108" s="3">
        <v>619900</v>
      </c>
      <c r="M108" s="3">
        <v>457000</v>
      </c>
      <c r="N108" s="3">
        <v>480600</v>
      </c>
      <c r="O108" s="3">
        <v>454000</v>
      </c>
      <c r="P108" s="3">
        <v>435000</v>
      </c>
      <c r="Q108" s="3">
        <v>540000</v>
      </c>
      <c r="R108" s="3">
        <v>535000</v>
      </c>
      <c r="S108" s="3">
        <v>535000</v>
      </c>
      <c r="T108" s="3">
        <v>1113000</v>
      </c>
      <c r="U108" s="3">
        <v>1160800</v>
      </c>
      <c r="V108" s="3">
        <v>701600</v>
      </c>
      <c r="W108" s="3">
        <v>27700</v>
      </c>
      <c r="X108" s="3">
        <v>53000</v>
      </c>
      <c r="Y108" s="4" t="s">
        <v>185</v>
      </c>
      <c r="Z108" s="3">
        <v>31500</v>
      </c>
      <c r="AA108" s="4" t="s">
        <v>185</v>
      </c>
      <c r="AB108" s="4" t="s">
        <v>185</v>
      </c>
      <c r="AC108" s="4" t="s">
        <v>185</v>
      </c>
      <c r="AD108" s="4" t="s">
        <v>185</v>
      </c>
      <c r="AE108" s="4" t="s">
        <v>185</v>
      </c>
      <c r="AF108" s="4" t="s">
        <v>185</v>
      </c>
      <c r="AG108" s="4" t="s">
        <v>185</v>
      </c>
      <c r="AH108" s="4" t="s">
        <v>185</v>
      </c>
      <c r="AI108" s="4" t="s">
        <v>185</v>
      </c>
      <c r="AJ108" s="4" t="s">
        <v>185</v>
      </c>
      <c r="AK108" s="4" t="s">
        <v>185</v>
      </c>
      <c r="AL108" s="4" t="s">
        <v>185</v>
      </c>
      <c r="AM108" s="4" t="s">
        <v>185</v>
      </c>
      <c r="AN108" s="4" t="s">
        <v>185</v>
      </c>
      <c r="AO108" s="4" t="s">
        <v>185</v>
      </c>
      <c r="AP108" s="3">
        <v>641129</v>
      </c>
      <c r="AQ108" s="3">
        <v>761778</v>
      </c>
      <c r="AR108" s="3">
        <v>784944</v>
      </c>
      <c r="AS108" s="3">
        <v>476484</v>
      </c>
      <c r="AT108" s="3">
        <v>476484</v>
      </c>
      <c r="AU108" s="3">
        <v>484804</v>
      </c>
      <c r="AV108" s="5">
        <f>SUM(B108:AU108)</f>
        <v>14880023</v>
      </c>
      <c r="AW108" s="5">
        <f>AVERAGE(B108:AU108)</f>
        <v>496000.76666666666</v>
      </c>
      <c r="AX108" s="5">
        <f>MIN(B108:AU108)</f>
        <v>27700</v>
      </c>
      <c r="AY108" s="7">
        <f>MAX(B108:AU108)</f>
        <v>1160800</v>
      </c>
      <c r="AZ108" s="12" t="str">
        <f>IF(AW108&gt;=10000000,"Greater or Equal","Smaller")</f>
        <v>Smaller</v>
      </c>
      <c r="BA108" s="5" t="e">
        <f>VLOOKUP(Table1[[#This Row],[Average 1970-2015]],LabelsTable,2,TRUE)</f>
        <v>#N/A</v>
      </c>
    </row>
    <row r="109" spans="1:53" x14ac:dyDescent="0.2">
      <c r="A109" t="s">
        <v>148</v>
      </c>
      <c r="B109" s="4" t="s">
        <v>185</v>
      </c>
      <c r="C109" s="4" t="s">
        <v>185</v>
      </c>
      <c r="D109" s="4" t="s">
        <v>185</v>
      </c>
      <c r="E109" s="4" t="s">
        <v>185</v>
      </c>
      <c r="F109" s="4" t="s">
        <v>185</v>
      </c>
      <c r="G109" s="3">
        <v>119500</v>
      </c>
      <c r="H109" s="3">
        <v>248900</v>
      </c>
      <c r="I109" s="3">
        <v>225200</v>
      </c>
      <c r="J109" s="3">
        <v>266400</v>
      </c>
      <c r="K109" s="3">
        <v>273000</v>
      </c>
      <c r="L109" s="3">
        <v>282200</v>
      </c>
      <c r="M109" s="3">
        <v>291500</v>
      </c>
      <c r="N109" s="3">
        <v>391100</v>
      </c>
      <c r="O109" s="3">
        <v>404700</v>
      </c>
      <c r="P109" s="3">
        <v>325200</v>
      </c>
      <c r="Q109" s="3">
        <v>207700</v>
      </c>
      <c r="R109" s="3">
        <v>226400</v>
      </c>
      <c r="S109" s="3">
        <v>210600</v>
      </c>
      <c r="T109" s="3">
        <v>235000</v>
      </c>
      <c r="U109" s="3">
        <v>242900</v>
      </c>
      <c r="V109" s="3">
        <v>279500</v>
      </c>
      <c r="W109" s="3">
        <v>282800</v>
      </c>
      <c r="X109" s="3">
        <v>224700</v>
      </c>
      <c r="Y109" s="3">
        <v>206200</v>
      </c>
      <c r="Z109" s="3">
        <v>220700</v>
      </c>
      <c r="AA109" s="3">
        <v>168200</v>
      </c>
      <c r="AB109" s="3">
        <v>163400</v>
      </c>
      <c r="AC109" s="3">
        <v>188400</v>
      </c>
      <c r="AD109" s="3">
        <v>200700</v>
      </c>
      <c r="AE109" s="3">
        <v>234800</v>
      </c>
      <c r="AF109" s="3">
        <v>259568</v>
      </c>
      <c r="AG109" s="3">
        <v>264216</v>
      </c>
      <c r="AH109" s="3">
        <v>281513</v>
      </c>
      <c r="AI109" s="3">
        <v>280516</v>
      </c>
      <c r="AJ109" s="3">
        <v>293873</v>
      </c>
      <c r="AK109" s="3">
        <v>346830</v>
      </c>
      <c r="AL109" s="3">
        <v>350314</v>
      </c>
      <c r="AM109" s="3">
        <v>443010</v>
      </c>
      <c r="AN109" s="3">
        <v>461125</v>
      </c>
      <c r="AO109" s="3">
        <v>490019</v>
      </c>
      <c r="AP109" s="3">
        <v>558192</v>
      </c>
      <c r="AQ109" s="3">
        <v>577020</v>
      </c>
      <c r="AR109" s="3">
        <v>559609</v>
      </c>
      <c r="AS109" s="3">
        <v>701472</v>
      </c>
      <c r="AT109" s="3">
        <v>751524</v>
      </c>
      <c r="AU109" s="3">
        <v>686893</v>
      </c>
      <c r="AV109" s="5">
        <f>SUM(B109:AU109)</f>
        <v>13425394</v>
      </c>
      <c r="AW109" s="5">
        <f>AVERAGE(B109:AU109)</f>
        <v>327448.63414634147</v>
      </c>
      <c r="AX109" s="5">
        <f>MIN(B109:AU109)</f>
        <v>119500</v>
      </c>
      <c r="AY109" s="7">
        <f>MAX(B109:AU109)</f>
        <v>751524</v>
      </c>
      <c r="AZ109" s="12" t="str">
        <f>IF(AW109&gt;=10000000,"Greater or Equal","Smaller")</f>
        <v>Smaller</v>
      </c>
      <c r="BA109" s="5" t="e">
        <f>VLOOKUP(Table1[[#This Row],[Average 1970-2015]],LabelsTable,2,TRUE)</f>
        <v>#N/A</v>
      </c>
    </row>
    <row r="110" spans="1:53" x14ac:dyDescent="0.2">
      <c r="A110" t="s">
        <v>14</v>
      </c>
      <c r="B110" s="4" t="s">
        <v>185</v>
      </c>
      <c r="C110" s="4" t="s">
        <v>185</v>
      </c>
      <c r="D110" s="4" t="s">
        <v>185</v>
      </c>
      <c r="E110" s="4" t="s">
        <v>185</v>
      </c>
      <c r="F110" s="4" t="s">
        <v>185</v>
      </c>
      <c r="G110" s="4" t="s">
        <v>185</v>
      </c>
      <c r="H110" s="4" t="s">
        <v>185</v>
      </c>
      <c r="I110" s="4" t="s">
        <v>185</v>
      </c>
      <c r="J110" s="4" t="s">
        <v>185</v>
      </c>
      <c r="K110" s="4" t="s">
        <v>185</v>
      </c>
      <c r="L110" s="4" t="s">
        <v>185</v>
      </c>
      <c r="M110" s="4" t="s">
        <v>185</v>
      </c>
      <c r="N110" s="4" t="s">
        <v>185</v>
      </c>
      <c r="O110" s="4" t="s">
        <v>185</v>
      </c>
      <c r="P110" s="4" t="s">
        <v>185</v>
      </c>
      <c r="Q110" s="4" t="s">
        <v>185</v>
      </c>
      <c r="R110" s="4" t="s">
        <v>185</v>
      </c>
      <c r="S110" s="4" t="s">
        <v>185</v>
      </c>
      <c r="T110" s="4" t="s">
        <v>185</v>
      </c>
      <c r="U110" s="4" t="s">
        <v>185</v>
      </c>
      <c r="V110" s="4" t="s">
        <v>185</v>
      </c>
      <c r="W110" s="4" t="s">
        <v>185</v>
      </c>
      <c r="X110" s="4" t="s">
        <v>185</v>
      </c>
      <c r="Y110" s="3">
        <v>782600</v>
      </c>
      <c r="Z110" s="3">
        <v>782600</v>
      </c>
      <c r="AA110" s="3">
        <v>822100</v>
      </c>
      <c r="AB110" s="3">
        <v>594000</v>
      </c>
      <c r="AC110" s="3">
        <v>594000</v>
      </c>
      <c r="AD110" s="3">
        <v>591700</v>
      </c>
      <c r="AE110" s="3">
        <v>155800</v>
      </c>
      <c r="AF110" s="3">
        <v>168006</v>
      </c>
      <c r="AG110" s="4" t="s">
        <v>185</v>
      </c>
      <c r="AH110" s="3">
        <v>496905</v>
      </c>
      <c r="AI110" s="3">
        <v>442712</v>
      </c>
      <c r="AJ110" s="3">
        <v>598456</v>
      </c>
      <c r="AK110" s="3">
        <v>479172</v>
      </c>
      <c r="AL110" s="3">
        <v>394440</v>
      </c>
      <c r="AM110" s="3">
        <v>501178</v>
      </c>
      <c r="AN110" s="3">
        <v>683248</v>
      </c>
      <c r="AO110" s="3">
        <v>764505</v>
      </c>
      <c r="AP110" s="3">
        <v>616999</v>
      </c>
      <c r="AQ110" s="3">
        <v>846967</v>
      </c>
      <c r="AR110" s="3">
        <v>650131</v>
      </c>
      <c r="AS110" s="3">
        <v>683060</v>
      </c>
      <c r="AT110" s="3">
        <v>794371</v>
      </c>
      <c r="AU110" s="3">
        <v>802470</v>
      </c>
      <c r="AV110" s="5">
        <f>SUM(B110:AU110)</f>
        <v>13245420</v>
      </c>
      <c r="AW110" s="5">
        <f>AVERAGE(B110:AU110)</f>
        <v>602064.54545454541</v>
      </c>
      <c r="AX110" s="5">
        <f>MIN(B110:AU110)</f>
        <v>155800</v>
      </c>
      <c r="AY110" s="7">
        <f>MAX(B110:AU110)</f>
        <v>846967</v>
      </c>
      <c r="AZ110" s="12" t="str">
        <f>IF(AW110&gt;=10000000,"Greater or Equal","Smaller")</f>
        <v>Smaller</v>
      </c>
      <c r="BA110" s="5" t="str">
        <f>VLOOKUP(Table1[[#This Row],[Average 1970-2015]],LabelsTable,2,TRUE)</f>
        <v>Small</v>
      </c>
    </row>
    <row r="111" spans="1:53" x14ac:dyDescent="0.2">
      <c r="A111" t="s">
        <v>115</v>
      </c>
      <c r="B111" s="3">
        <v>80600</v>
      </c>
      <c r="C111" s="3">
        <v>84300</v>
      </c>
      <c r="D111" s="3">
        <v>53700</v>
      </c>
      <c r="E111" s="3">
        <v>59600</v>
      </c>
      <c r="F111" s="3">
        <v>61000</v>
      </c>
      <c r="G111" s="3">
        <v>64500</v>
      </c>
      <c r="H111" s="3">
        <v>66500</v>
      </c>
      <c r="I111" s="3">
        <v>104600</v>
      </c>
      <c r="J111" s="3">
        <v>111700</v>
      </c>
      <c r="K111" s="3">
        <v>118500</v>
      </c>
      <c r="L111" s="3">
        <v>129000</v>
      </c>
      <c r="M111" s="3">
        <v>127000</v>
      </c>
      <c r="N111" s="3">
        <v>167000</v>
      </c>
      <c r="O111" s="3">
        <v>163500</v>
      </c>
      <c r="P111" s="3">
        <v>179000</v>
      </c>
      <c r="Q111" s="3">
        <v>212000</v>
      </c>
      <c r="R111" s="3">
        <v>184200</v>
      </c>
      <c r="S111" s="3">
        <v>205000</v>
      </c>
      <c r="T111" s="3">
        <v>248600</v>
      </c>
      <c r="U111" s="3">
        <v>272300</v>
      </c>
      <c r="V111" s="3">
        <v>273000</v>
      </c>
      <c r="W111" s="3">
        <v>308800</v>
      </c>
      <c r="X111" s="3">
        <v>313600</v>
      </c>
      <c r="Y111" s="3">
        <v>337500</v>
      </c>
      <c r="Z111" s="3">
        <v>324200</v>
      </c>
      <c r="AA111" s="3">
        <v>105200</v>
      </c>
      <c r="AB111" s="3">
        <v>260500</v>
      </c>
      <c r="AC111" s="3">
        <v>196000</v>
      </c>
      <c r="AD111" s="3">
        <v>222200</v>
      </c>
      <c r="AE111" s="3">
        <v>231700</v>
      </c>
      <c r="AF111" s="3">
        <v>265898</v>
      </c>
      <c r="AG111" s="3">
        <v>281040</v>
      </c>
      <c r="AH111" s="3">
        <v>267089</v>
      </c>
      <c r="AI111" s="3">
        <v>298928</v>
      </c>
      <c r="AJ111" s="3">
        <v>373456</v>
      </c>
      <c r="AK111" s="3">
        <v>445854</v>
      </c>
      <c r="AL111" s="3">
        <v>432760</v>
      </c>
      <c r="AM111" s="3">
        <v>458688</v>
      </c>
      <c r="AN111" s="3">
        <v>465911</v>
      </c>
      <c r="AO111" s="3">
        <v>428493</v>
      </c>
      <c r="AP111" s="3">
        <v>715072</v>
      </c>
      <c r="AQ111" s="3">
        <v>845396</v>
      </c>
      <c r="AR111" s="3">
        <v>794176</v>
      </c>
      <c r="AS111" s="3">
        <v>711548</v>
      </c>
      <c r="AT111" s="3">
        <v>608844</v>
      </c>
      <c r="AU111" s="3">
        <v>452004</v>
      </c>
      <c r="AV111" s="5">
        <f>SUM(B111:AU111)</f>
        <v>13110457</v>
      </c>
      <c r="AW111" s="5">
        <f>AVERAGE(B111:AU111)</f>
        <v>285009.9347826087</v>
      </c>
      <c r="AX111" s="5">
        <f>MIN(B111:AU111)</f>
        <v>53700</v>
      </c>
      <c r="AY111" s="7">
        <f>MAX(B111:AU111)</f>
        <v>845396</v>
      </c>
      <c r="AZ111" s="12" t="str">
        <f>IF(AW111&gt;=10000000,"Greater or Equal","Smaller")</f>
        <v>Smaller</v>
      </c>
      <c r="BA111" s="5" t="e">
        <f>VLOOKUP(Table1[[#This Row],[Average 1970-2015]],LabelsTable,2,TRUE)</f>
        <v>#N/A</v>
      </c>
    </row>
    <row r="112" spans="1:53" x14ac:dyDescent="0.2">
      <c r="A112" t="s">
        <v>145</v>
      </c>
      <c r="B112" s="4" t="s">
        <v>185</v>
      </c>
      <c r="C112" s="4" t="s">
        <v>185</v>
      </c>
      <c r="D112" s="4" t="s">
        <v>185</v>
      </c>
      <c r="E112" s="4" t="s">
        <v>185</v>
      </c>
      <c r="F112" s="4" t="s">
        <v>185</v>
      </c>
      <c r="G112" s="4" t="s">
        <v>185</v>
      </c>
      <c r="H112" s="4" t="s">
        <v>185</v>
      </c>
      <c r="I112" s="4" t="s">
        <v>185</v>
      </c>
      <c r="J112" s="4" t="s">
        <v>185</v>
      </c>
      <c r="K112" s="4" t="s">
        <v>185</v>
      </c>
      <c r="L112" s="4" t="s">
        <v>185</v>
      </c>
      <c r="M112" s="4" t="s">
        <v>185</v>
      </c>
      <c r="N112" s="4" t="s">
        <v>185</v>
      </c>
      <c r="O112" s="4" t="s">
        <v>185</v>
      </c>
      <c r="P112" s="4" t="s">
        <v>185</v>
      </c>
      <c r="Q112" s="4" t="s">
        <v>185</v>
      </c>
      <c r="R112" s="4" t="s">
        <v>185</v>
      </c>
      <c r="S112" s="4" t="s">
        <v>185</v>
      </c>
      <c r="T112" s="4" t="s">
        <v>185</v>
      </c>
      <c r="U112" s="4" t="s">
        <v>185</v>
      </c>
      <c r="V112" s="4" t="s">
        <v>185</v>
      </c>
      <c r="W112" s="4" t="s">
        <v>185</v>
      </c>
      <c r="X112" s="4" t="s">
        <v>185</v>
      </c>
      <c r="Y112" s="3">
        <v>804900</v>
      </c>
      <c r="Z112" s="3">
        <v>804900</v>
      </c>
      <c r="AA112" s="3">
        <v>804900</v>
      </c>
      <c r="AB112" s="3">
        <v>843000</v>
      </c>
      <c r="AC112" s="3">
        <v>230900</v>
      </c>
      <c r="AD112" s="3">
        <v>225500</v>
      </c>
      <c r="AE112" s="3">
        <v>212300</v>
      </c>
      <c r="AF112" s="3">
        <v>210899</v>
      </c>
      <c r="AG112" s="3">
        <v>221714</v>
      </c>
      <c r="AH112" s="3">
        <v>204908</v>
      </c>
      <c r="AI112" s="3">
        <v>234273</v>
      </c>
      <c r="AJ112" s="3">
        <v>274185</v>
      </c>
      <c r="AK112" s="3">
        <v>281877</v>
      </c>
      <c r="AL112" s="3">
        <v>307403</v>
      </c>
      <c r="AM112" s="3">
        <v>344290</v>
      </c>
      <c r="AN112" s="3">
        <v>351165</v>
      </c>
      <c r="AO112" s="3">
        <v>333252</v>
      </c>
      <c r="AP112" s="3">
        <v>652142</v>
      </c>
      <c r="AQ112" s="3">
        <v>737599</v>
      </c>
      <c r="AR112" s="3">
        <v>943081</v>
      </c>
      <c r="AS112" s="3">
        <v>1159500</v>
      </c>
      <c r="AT112" s="3">
        <v>1317732</v>
      </c>
      <c r="AU112" s="3">
        <v>1489035</v>
      </c>
      <c r="AV112" s="5">
        <f>SUM(B112:AU112)</f>
        <v>12989455</v>
      </c>
      <c r="AW112" s="5">
        <f>AVERAGE(B112:AU112)</f>
        <v>564758.91304347827</v>
      </c>
      <c r="AX112" s="5">
        <f>MIN(B112:AU112)</f>
        <v>204908</v>
      </c>
      <c r="AY112" s="7">
        <f>MAX(B112:AU112)</f>
        <v>1489035</v>
      </c>
      <c r="AZ112" s="12" t="str">
        <f>IF(AW112&gt;=10000000,"Greater or Equal","Smaller")</f>
        <v>Smaller</v>
      </c>
      <c r="BA112" s="5" t="str">
        <f>VLOOKUP(Table1[[#This Row],[Average 1970-2015]],LabelsTable,2,TRUE)</f>
        <v>Small</v>
      </c>
    </row>
    <row r="113" spans="1:53" x14ac:dyDescent="0.2">
      <c r="A113" t="s">
        <v>85</v>
      </c>
      <c r="B113" s="4" t="s">
        <v>185</v>
      </c>
      <c r="C113" s="4" t="s">
        <v>185</v>
      </c>
      <c r="D113" s="4" t="s">
        <v>185</v>
      </c>
      <c r="E113" s="4" t="s">
        <v>185</v>
      </c>
      <c r="F113" s="4" t="s">
        <v>185</v>
      </c>
      <c r="G113" s="4" t="s">
        <v>185</v>
      </c>
      <c r="H113" s="4" t="s">
        <v>185</v>
      </c>
      <c r="I113" s="4" t="s">
        <v>185</v>
      </c>
      <c r="J113" s="4" t="s">
        <v>185</v>
      </c>
      <c r="K113" s="4" t="s">
        <v>185</v>
      </c>
      <c r="L113" s="4" t="s">
        <v>185</v>
      </c>
      <c r="M113" s="4" t="s">
        <v>185</v>
      </c>
      <c r="N113" s="4" t="s">
        <v>185</v>
      </c>
      <c r="O113" s="4" t="s">
        <v>185</v>
      </c>
      <c r="P113" s="4" t="s">
        <v>185</v>
      </c>
      <c r="Q113" s="4" t="s">
        <v>185</v>
      </c>
      <c r="R113" s="4" t="s">
        <v>185</v>
      </c>
      <c r="S113" s="4" t="s">
        <v>185</v>
      </c>
      <c r="T113" s="4" t="s">
        <v>185</v>
      </c>
      <c r="U113" s="4" t="s">
        <v>185</v>
      </c>
      <c r="V113" s="4" t="s">
        <v>185</v>
      </c>
      <c r="W113" s="4" t="s">
        <v>185</v>
      </c>
      <c r="X113" s="4" t="s">
        <v>185</v>
      </c>
      <c r="Y113" s="3">
        <v>18300</v>
      </c>
      <c r="Z113" s="3">
        <v>22500</v>
      </c>
      <c r="AA113" s="3">
        <v>41100</v>
      </c>
      <c r="AB113" s="3">
        <v>62600</v>
      </c>
      <c r="AC113" s="3">
        <v>80700</v>
      </c>
      <c r="AD113" s="3">
        <v>107300</v>
      </c>
      <c r="AE113" s="3">
        <v>110600</v>
      </c>
      <c r="AF113" s="3">
        <v>57095</v>
      </c>
      <c r="AG113" s="3">
        <v>43113</v>
      </c>
      <c r="AH113" s="3">
        <v>82821</v>
      </c>
      <c r="AI113" s="3">
        <v>190182</v>
      </c>
      <c r="AJ113" s="3">
        <v>636276</v>
      </c>
      <c r="AK113" s="3">
        <v>711939</v>
      </c>
      <c r="AL113" s="3">
        <v>779759</v>
      </c>
      <c r="AM113" s="3">
        <v>2679227</v>
      </c>
      <c r="AN113" s="3">
        <v>2690428</v>
      </c>
      <c r="AO113" s="3">
        <v>3440816</v>
      </c>
      <c r="AP113" s="3">
        <v>74856</v>
      </c>
      <c r="AQ113" s="3">
        <v>34859</v>
      </c>
      <c r="AR113" s="3">
        <v>45111</v>
      </c>
      <c r="AS113" s="3">
        <v>64008</v>
      </c>
      <c r="AT113" s="3">
        <v>29032</v>
      </c>
      <c r="AU113" s="3">
        <v>11100</v>
      </c>
      <c r="AV113" s="5">
        <f>SUM(B113:AU113)</f>
        <v>12013722</v>
      </c>
      <c r="AW113" s="5">
        <f>AVERAGE(B113:AU113)</f>
        <v>522335.73913043475</v>
      </c>
      <c r="AX113" s="5">
        <f>MIN(B113:AU113)</f>
        <v>11100</v>
      </c>
      <c r="AY113" s="7">
        <f>MAX(B113:AU113)</f>
        <v>3440816</v>
      </c>
      <c r="AZ113" s="12" t="str">
        <f>IF(AW113&gt;=10000000,"Greater or Equal","Smaller")</f>
        <v>Smaller</v>
      </c>
      <c r="BA113" s="5" t="str">
        <f>VLOOKUP(Table1[[#This Row],[Average 1970-2015]],LabelsTable,2,TRUE)</f>
        <v>Small</v>
      </c>
    </row>
    <row r="114" spans="1:53" x14ac:dyDescent="0.2">
      <c r="A114" t="s">
        <v>132</v>
      </c>
      <c r="B114" s="3">
        <v>295600</v>
      </c>
      <c r="C114" s="3">
        <v>269900</v>
      </c>
      <c r="D114" s="3">
        <v>240600</v>
      </c>
      <c r="E114" s="3">
        <v>280400</v>
      </c>
      <c r="F114" s="3">
        <v>315800</v>
      </c>
      <c r="G114" s="3">
        <v>298600</v>
      </c>
      <c r="H114" s="3">
        <v>288700</v>
      </c>
      <c r="I114" s="3">
        <v>324400</v>
      </c>
      <c r="J114" s="3">
        <v>359800</v>
      </c>
      <c r="K114" s="3">
        <v>414200</v>
      </c>
      <c r="L114" s="3">
        <v>507800</v>
      </c>
      <c r="M114" s="3">
        <v>410600</v>
      </c>
      <c r="N114" s="3">
        <v>377000</v>
      </c>
      <c r="O114" s="3">
        <v>435900</v>
      </c>
      <c r="P114" s="3">
        <v>439500</v>
      </c>
      <c r="Q114" s="3">
        <v>451000</v>
      </c>
      <c r="R114" s="3">
        <v>319600</v>
      </c>
      <c r="S114" s="3">
        <v>425500</v>
      </c>
      <c r="T114" s="3">
        <v>482300</v>
      </c>
      <c r="U114" s="3">
        <v>573900</v>
      </c>
      <c r="V114" s="3">
        <v>609700</v>
      </c>
      <c r="W114" s="3">
        <v>447300</v>
      </c>
      <c r="X114" s="3">
        <v>437500</v>
      </c>
      <c r="Y114" s="3">
        <v>602200</v>
      </c>
      <c r="Z114" s="4" t="s">
        <v>185</v>
      </c>
      <c r="AA114" s="4" t="s">
        <v>185</v>
      </c>
      <c r="AB114" s="4" t="s">
        <v>185</v>
      </c>
      <c r="AC114" s="4" t="s">
        <v>185</v>
      </c>
      <c r="AD114" s="4" t="s">
        <v>185</v>
      </c>
      <c r="AE114" s="4" t="s">
        <v>185</v>
      </c>
      <c r="AF114" s="4" t="s">
        <v>185</v>
      </c>
      <c r="AG114" s="4" t="s">
        <v>185</v>
      </c>
      <c r="AH114" s="4" t="s">
        <v>185</v>
      </c>
      <c r="AI114" s="4" t="s">
        <v>185</v>
      </c>
      <c r="AJ114" s="4" t="s">
        <v>185</v>
      </c>
      <c r="AK114" s="4" t="s">
        <v>185</v>
      </c>
      <c r="AL114" s="4" t="s">
        <v>185</v>
      </c>
      <c r="AM114" s="4" t="s">
        <v>185</v>
      </c>
      <c r="AN114" s="4" t="s">
        <v>185</v>
      </c>
      <c r="AO114" s="4" t="s">
        <v>185</v>
      </c>
      <c r="AP114" s="3">
        <v>501520</v>
      </c>
      <c r="AQ114" s="3">
        <v>423655</v>
      </c>
      <c r="AR114" s="3">
        <v>422017</v>
      </c>
      <c r="AS114" s="3">
        <v>372972</v>
      </c>
      <c r="AT114" s="3">
        <v>239124</v>
      </c>
      <c r="AU114" s="3">
        <v>251150</v>
      </c>
      <c r="AV114" s="5">
        <f>SUM(B114:AU114)</f>
        <v>11818238</v>
      </c>
      <c r="AW114" s="5">
        <f>AVERAGE(B114:AU114)</f>
        <v>393941.26666666666</v>
      </c>
      <c r="AX114" s="5">
        <f>MIN(B114:AU114)</f>
        <v>239124</v>
      </c>
      <c r="AY114" s="7">
        <f>MAX(B114:AU114)</f>
        <v>609700</v>
      </c>
      <c r="AZ114" s="12" t="str">
        <f>IF(AW114&gt;=10000000,"Greater or Equal","Smaller")</f>
        <v>Smaller</v>
      </c>
      <c r="BA114" s="5" t="e">
        <f>VLOOKUP(Table1[[#This Row],[Average 1970-2015]],LabelsTable,2,TRUE)</f>
        <v>#N/A</v>
      </c>
    </row>
    <row r="115" spans="1:53" x14ac:dyDescent="0.2">
      <c r="A115" t="s">
        <v>120</v>
      </c>
      <c r="B115" s="4" t="s">
        <v>185</v>
      </c>
      <c r="C115" s="4" t="s">
        <v>185</v>
      </c>
      <c r="D115" s="4" t="s">
        <v>185</v>
      </c>
      <c r="E115" s="4" t="s">
        <v>185</v>
      </c>
      <c r="F115" s="4" t="s">
        <v>185</v>
      </c>
      <c r="G115" s="4" t="s">
        <v>185</v>
      </c>
      <c r="H115" s="3">
        <v>12000</v>
      </c>
      <c r="I115" s="3">
        <v>12000</v>
      </c>
      <c r="J115" s="3">
        <v>12000</v>
      </c>
      <c r="K115" s="3">
        <v>12000</v>
      </c>
      <c r="L115" s="3">
        <v>15000</v>
      </c>
      <c r="M115" s="3">
        <v>15000</v>
      </c>
      <c r="N115" s="3">
        <v>65100</v>
      </c>
      <c r="O115" s="3">
        <v>65100</v>
      </c>
      <c r="P115" s="3">
        <v>113000</v>
      </c>
      <c r="Q115" s="3">
        <v>185000</v>
      </c>
      <c r="R115" s="3">
        <v>195000</v>
      </c>
      <c r="S115" s="3">
        <v>223000</v>
      </c>
      <c r="T115" s="3">
        <v>227500</v>
      </c>
      <c r="U115" s="3">
        <v>179100</v>
      </c>
      <c r="V115" s="3">
        <v>242400</v>
      </c>
      <c r="W115" s="3">
        <v>242600</v>
      </c>
      <c r="X115" s="3">
        <v>239500</v>
      </c>
      <c r="Y115" s="3">
        <v>289300</v>
      </c>
      <c r="Z115" s="3">
        <v>297400</v>
      </c>
      <c r="AA115" s="3">
        <v>314000</v>
      </c>
      <c r="AB115" s="3">
        <v>373200</v>
      </c>
      <c r="AC115" s="3">
        <v>384300</v>
      </c>
      <c r="AD115" s="3">
        <v>368600</v>
      </c>
      <c r="AE115" s="3">
        <v>347200</v>
      </c>
      <c r="AF115" s="3">
        <v>393835</v>
      </c>
      <c r="AG115" s="3">
        <v>419967</v>
      </c>
      <c r="AH115" s="3">
        <v>518183</v>
      </c>
      <c r="AI115" s="3">
        <v>413096</v>
      </c>
      <c r="AJ115" s="3">
        <v>461885</v>
      </c>
      <c r="AK115" s="3">
        <v>498836</v>
      </c>
      <c r="AL115" s="3">
        <v>545265</v>
      </c>
      <c r="AM115" s="3">
        <v>574515</v>
      </c>
      <c r="AN115" s="3">
        <v>586106</v>
      </c>
      <c r="AO115" s="3">
        <v>564580</v>
      </c>
      <c r="AP115" s="3">
        <v>412714</v>
      </c>
      <c r="AQ115" s="3">
        <v>393834</v>
      </c>
      <c r="AR115" s="3">
        <v>235994</v>
      </c>
      <c r="AS115" s="3">
        <v>344436</v>
      </c>
      <c r="AT115" s="3">
        <v>407280</v>
      </c>
      <c r="AU115" s="3">
        <v>497496</v>
      </c>
      <c r="AV115" s="5">
        <f>SUM(B115:AU115)</f>
        <v>11697322</v>
      </c>
      <c r="AW115" s="5">
        <f>AVERAGE(B115:AU115)</f>
        <v>292433.05</v>
      </c>
      <c r="AX115" s="5">
        <f>MIN(B115:AU115)</f>
        <v>12000</v>
      </c>
      <c r="AY115" s="7">
        <f>MAX(B115:AU115)</f>
        <v>586106</v>
      </c>
      <c r="AZ115" s="12" t="str">
        <f>IF(AW115&gt;=10000000,"Greater or Equal","Smaller")</f>
        <v>Smaller</v>
      </c>
      <c r="BA115" s="5" t="e">
        <f>VLOOKUP(Table1[[#This Row],[Average 1970-2015]],LabelsTable,2,TRUE)</f>
        <v>#N/A</v>
      </c>
    </row>
    <row r="116" spans="1:53" x14ac:dyDescent="0.2">
      <c r="A116" t="s">
        <v>88</v>
      </c>
      <c r="B116" s="4" t="s">
        <v>185</v>
      </c>
      <c r="C116" s="4" t="s">
        <v>185</v>
      </c>
      <c r="D116" s="4" t="s">
        <v>185</v>
      </c>
      <c r="E116" s="4" t="s">
        <v>185</v>
      </c>
      <c r="F116" s="4" t="s">
        <v>185</v>
      </c>
      <c r="G116" s="4" t="s">
        <v>185</v>
      </c>
      <c r="H116" s="4" t="s">
        <v>185</v>
      </c>
      <c r="I116" s="4" t="s">
        <v>185</v>
      </c>
      <c r="J116" s="4" t="s">
        <v>185</v>
      </c>
      <c r="K116" s="4" t="s">
        <v>185</v>
      </c>
      <c r="L116" s="4" t="s">
        <v>185</v>
      </c>
      <c r="M116" s="4" t="s">
        <v>185</v>
      </c>
      <c r="N116" s="4" t="s">
        <v>185</v>
      </c>
      <c r="O116" s="4" t="s">
        <v>185</v>
      </c>
      <c r="P116" s="4" t="s">
        <v>185</v>
      </c>
      <c r="Q116" s="4" t="s">
        <v>185</v>
      </c>
      <c r="R116" s="4" t="s">
        <v>185</v>
      </c>
      <c r="S116" s="4" t="s">
        <v>185</v>
      </c>
      <c r="T116" s="4" t="s">
        <v>185</v>
      </c>
      <c r="U116" s="4" t="s">
        <v>185</v>
      </c>
      <c r="V116" s="4" t="s">
        <v>185</v>
      </c>
      <c r="W116" s="3">
        <v>615700</v>
      </c>
      <c r="X116" s="3">
        <v>590600</v>
      </c>
      <c r="Y116" s="3">
        <v>630000</v>
      </c>
      <c r="Z116" s="3">
        <v>630000</v>
      </c>
      <c r="AA116" s="3">
        <v>661500</v>
      </c>
      <c r="AB116" s="3">
        <v>661500</v>
      </c>
      <c r="AC116" s="3">
        <v>240200</v>
      </c>
      <c r="AD116" s="3">
        <v>239700</v>
      </c>
      <c r="AE116" s="3">
        <v>224700</v>
      </c>
      <c r="AF116" s="3">
        <v>253917</v>
      </c>
      <c r="AG116" s="3">
        <v>255298</v>
      </c>
      <c r="AH116" s="3">
        <v>269886</v>
      </c>
      <c r="AI116" s="3">
        <v>294880</v>
      </c>
      <c r="AJ116" s="3">
        <v>310158</v>
      </c>
      <c r="AK116" s="3">
        <v>295252</v>
      </c>
      <c r="AL116" s="3">
        <v>347998</v>
      </c>
      <c r="AM116" s="3">
        <v>380708</v>
      </c>
      <c r="AN116" s="3">
        <v>364470</v>
      </c>
      <c r="AO116" s="3">
        <v>257233</v>
      </c>
      <c r="AP116" s="3">
        <v>391188</v>
      </c>
      <c r="AQ116" s="3">
        <v>496649</v>
      </c>
      <c r="AR116" s="3">
        <v>626470</v>
      </c>
      <c r="AS116" s="3">
        <v>585864</v>
      </c>
      <c r="AT116" s="3">
        <v>683254</v>
      </c>
      <c r="AU116" s="3">
        <v>541129</v>
      </c>
      <c r="AV116" s="5">
        <f>SUM(B116:AU116)</f>
        <v>10848254</v>
      </c>
      <c r="AW116" s="5">
        <f>AVERAGE(B116:AU116)</f>
        <v>433930.16</v>
      </c>
      <c r="AX116" s="5">
        <f>MIN(B116:AU116)</f>
        <v>224700</v>
      </c>
      <c r="AY116" s="7">
        <f>MAX(B116:AU116)</f>
        <v>683254</v>
      </c>
      <c r="AZ116" s="12" t="str">
        <f>IF(AW116&gt;=10000000,"Greater or Equal","Smaller")</f>
        <v>Smaller</v>
      </c>
      <c r="BA116" s="5" t="e">
        <f>VLOOKUP(Table1[[#This Row],[Average 1970-2015]],LabelsTable,2,TRUE)</f>
        <v>#N/A</v>
      </c>
    </row>
    <row r="117" spans="1:53" x14ac:dyDescent="0.2">
      <c r="A117" t="s">
        <v>96</v>
      </c>
      <c r="B117" s="4" t="s">
        <v>185</v>
      </c>
      <c r="C117" s="4" t="s">
        <v>185</v>
      </c>
      <c r="D117" s="4" t="s">
        <v>185</v>
      </c>
      <c r="E117" s="4" t="s">
        <v>185</v>
      </c>
      <c r="F117" s="4" t="s">
        <v>185</v>
      </c>
      <c r="G117" s="4" t="s">
        <v>185</v>
      </c>
      <c r="H117" s="4" t="s">
        <v>185</v>
      </c>
      <c r="I117" s="4" t="s">
        <v>185</v>
      </c>
      <c r="J117" s="4" t="s">
        <v>185</v>
      </c>
      <c r="K117" s="4" t="s">
        <v>185</v>
      </c>
      <c r="L117" s="4" t="s">
        <v>185</v>
      </c>
      <c r="M117" s="4" t="s">
        <v>185</v>
      </c>
      <c r="N117" s="4" t="s">
        <v>185</v>
      </c>
      <c r="O117" s="4" t="s">
        <v>185</v>
      </c>
      <c r="P117" s="4" t="s">
        <v>185</v>
      </c>
      <c r="Q117" s="4" t="s">
        <v>185</v>
      </c>
      <c r="R117" s="4" t="s">
        <v>185</v>
      </c>
      <c r="S117" s="4" t="s">
        <v>185</v>
      </c>
      <c r="T117" s="4" t="s">
        <v>185</v>
      </c>
      <c r="U117" s="4" t="s">
        <v>185</v>
      </c>
      <c r="V117" s="4" t="s">
        <v>185</v>
      </c>
      <c r="W117" s="4" t="s">
        <v>185</v>
      </c>
      <c r="X117" s="3">
        <v>557200</v>
      </c>
      <c r="Y117" s="3">
        <v>149700</v>
      </c>
      <c r="Z117" s="3">
        <v>194500</v>
      </c>
      <c r="AA117" s="3">
        <v>209900</v>
      </c>
      <c r="AB117" s="3">
        <v>214000</v>
      </c>
      <c r="AC117" s="3">
        <v>236800</v>
      </c>
      <c r="AD117" s="3">
        <v>258900</v>
      </c>
      <c r="AE117" s="3">
        <v>249600</v>
      </c>
      <c r="AF117" s="3">
        <v>283836</v>
      </c>
      <c r="AG117" s="3">
        <v>304051</v>
      </c>
      <c r="AH117" s="3">
        <v>303865</v>
      </c>
      <c r="AI117" s="3">
        <v>329271</v>
      </c>
      <c r="AJ117" s="3">
        <v>447883</v>
      </c>
      <c r="AK117" s="3">
        <v>505409</v>
      </c>
      <c r="AL117" s="3">
        <v>429657</v>
      </c>
      <c r="AM117" s="3">
        <v>423585</v>
      </c>
      <c r="AN117" s="3">
        <v>609847</v>
      </c>
      <c r="AO117" s="3">
        <v>616514</v>
      </c>
      <c r="AP117" s="3">
        <v>81450</v>
      </c>
      <c r="AQ117" s="3">
        <v>69445</v>
      </c>
      <c r="AR117" s="3">
        <v>592996</v>
      </c>
      <c r="AS117" s="3">
        <v>1009728</v>
      </c>
      <c r="AT117" s="3">
        <v>1274531</v>
      </c>
      <c r="AU117" s="3">
        <v>1363950</v>
      </c>
      <c r="AV117" s="5">
        <f>SUM(B117:AU117)</f>
        <v>10716618</v>
      </c>
      <c r="AW117" s="5">
        <f>AVERAGE(B117:AU117)</f>
        <v>446525.75</v>
      </c>
      <c r="AX117" s="5">
        <f>MIN(B117:AU117)</f>
        <v>69445</v>
      </c>
      <c r="AY117" s="7">
        <f>MAX(B117:AU117)</f>
        <v>1363950</v>
      </c>
      <c r="AZ117" s="12" t="str">
        <f>IF(AW117&gt;=10000000,"Greater or Equal","Smaller")</f>
        <v>Smaller</v>
      </c>
      <c r="BA117" s="5" t="e">
        <f>VLOOKUP(Table1[[#This Row],[Average 1970-2015]],LabelsTable,2,TRUE)</f>
        <v>#N/A</v>
      </c>
    </row>
    <row r="118" spans="1:53" x14ac:dyDescent="0.2">
      <c r="A118" t="s">
        <v>117</v>
      </c>
      <c r="B118" s="3">
        <v>305000</v>
      </c>
      <c r="C118" s="3">
        <v>325900</v>
      </c>
      <c r="D118" s="3">
        <v>327800</v>
      </c>
      <c r="E118" s="3">
        <v>363700</v>
      </c>
      <c r="F118" s="3">
        <v>464100</v>
      </c>
      <c r="G118" s="3">
        <v>445000</v>
      </c>
      <c r="H118" s="3">
        <v>462800</v>
      </c>
      <c r="I118" s="3">
        <v>488100</v>
      </c>
      <c r="J118" s="3">
        <v>569900</v>
      </c>
      <c r="K118" s="3">
        <v>577700</v>
      </c>
      <c r="L118" s="3">
        <v>439200</v>
      </c>
      <c r="M118" s="3">
        <v>492600</v>
      </c>
      <c r="N118" s="3">
        <v>377700</v>
      </c>
      <c r="O118" s="3">
        <v>330700</v>
      </c>
      <c r="P118" s="3">
        <v>338000</v>
      </c>
      <c r="Q118" s="3">
        <v>131500</v>
      </c>
      <c r="R118" s="3">
        <v>168900</v>
      </c>
      <c r="S118" s="3">
        <v>200800</v>
      </c>
      <c r="T118" s="3">
        <v>216200</v>
      </c>
      <c r="U118" s="3">
        <v>202600</v>
      </c>
      <c r="V118" s="3">
        <v>206700</v>
      </c>
      <c r="W118" s="3">
        <v>150400</v>
      </c>
      <c r="X118" s="3">
        <v>116400</v>
      </c>
      <c r="Y118" s="3">
        <v>83700</v>
      </c>
      <c r="Z118" s="3">
        <v>177600</v>
      </c>
      <c r="AA118" s="4" t="s">
        <v>185</v>
      </c>
      <c r="AB118" s="4" t="s">
        <v>185</v>
      </c>
      <c r="AC118" s="4" t="s">
        <v>185</v>
      </c>
      <c r="AD118" s="4" t="s">
        <v>185</v>
      </c>
      <c r="AE118" s="4" t="s">
        <v>185</v>
      </c>
      <c r="AF118" s="4" t="s">
        <v>185</v>
      </c>
      <c r="AG118" s="3">
        <v>95200</v>
      </c>
      <c r="AH118" s="4" t="s">
        <v>185</v>
      </c>
      <c r="AI118" s="4" t="s">
        <v>185</v>
      </c>
      <c r="AJ118" s="4" t="s">
        <v>185</v>
      </c>
      <c r="AK118" s="4" t="s">
        <v>185</v>
      </c>
      <c r="AL118" s="4" t="s">
        <v>185</v>
      </c>
      <c r="AM118" s="4" t="s">
        <v>185</v>
      </c>
      <c r="AN118" s="4" t="s">
        <v>185</v>
      </c>
      <c r="AO118" s="4" t="s">
        <v>185</v>
      </c>
      <c r="AP118" s="3">
        <v>210913</v>
      </c>
      <c r="AQ118" s="3">
        <v>252408</v>
      </c>
      <c r="AR118" s="3">
        <v>471536</v>
      </c>
      <c r="AS118" s="3">
        <v>456000</v>
      </c>
      <c r="AT118" s="3">
        <v>456228</v>
      </c>
      <c r="AU118" s="3">
        <v>476353</v>
      </c>
      <c r="AV118" s="5">
        <f>SUM(B118:AU118)</f>
        <v>10381638</v>
      </c>
      <c r="AW118" s="5">
        <f>AVERAGE(B118:AU118)</f>
        <v>324426.1875</v>
      </c>
      <c r="AX118" s="5">
        <f>MIN(B118:AU118)</f>
        <v>83700</v>
      </c>
      <c r="AY118" s="7">
        <f>MAX(B118:AU118)</f>
        <v>577700</v>
      </c>
      <c r="AZ118" s="12" t="str">
        <f>IF(AW118&gt;=10000000,"Greater or Equal","Smaller")</f>
        <v>Smaller</v>
      </c>
      <c r="BA118" s="5" t="e">
        <f>VLOOKUP(Table1[[#This Row],[Average 1970-2015]],LabelsTable,2,TRUE)</f>
        <v>#N/A</v>
      </c>
    </row>
    <row r="119" spans="1:53" x14ac:dyDescent="0.2">
      <c r="A119" t="s">
        <v>40</v>
      </c>
      <c r="B119" s="3">
        <v>116700</v>
      </c>
      <c r="C119" s="3">
        <v>135600</v>
      </c>
      <c r="D119" s="3">
        <v>131700</v>
      </c>
      <c r="E119" s="3">
        <v>135600</v>
      </c>
      <c r="F119" s="3">
        <v>148200</v>
      </c>
      <c r="G119" s="3">
        <v>153800</v>
      </c>
      <c r="H119" s="3">
        <v>233500</v>
      </c>
      <c r="I119" s="3">
        <v>248800</v>
      </c>
      <c r="J119" s="3">
        <v>309700</v>
      </c>
      <c r="K119" s="3">
        <v>330400</v>
      </c>
      <c r="L119" s="3">
        <v>279000</v>
      </c>
      <c r="M119" s="3">
        <v>288800</v>
      </c>
      <c r="N119" s="3">
        <v>230000</v>
      </c>
      <c r="O119" s="3">
        <v>271400</v>
      </c>
      <c r="P119" s="3">
        <v>261000</v>
      </c>
      <c r="Q119" s="3">
        <v>252600</v>
      </c>
      <c r="R119" s="3">
        <v>247900</v>
      </c>
      <c r="S119" s="3">
        <v>224400</v>
      </c>
      <c r="T119" s="3">
        <v>247800</v>
      </c>
      <c r="U119" s="3">
        <v>231900</v>
      </c>
      <c r="V119" s="3">
        <v>188100</v>
      </c>
      <c r="W119" s="3">
        <v>191700</v>
      </c>
      <c r="X119" s="3">
        <v>206000</v>
      </c>
      <c r="Y119" s="3">
        <v>152400</v>
      </c>
      <c r="Z119" s="3">
        <v>182500</v>
      </c>
      <c r="AA119" s="3">
        <v>185900</v>
      </c>
      <c r="AB119" s="3">
        <v>197200</v>
      </c>
      <c r="AC119" s="3">
        <v>210600</v>
      </c>
      <c r="AD119" s="3">
        <v>209800</v>
      </c>
      <c r="AE119" s="3">
        <v>304100</v>
      </c>
      <c r="AF119" s="3">
        <v>314335</v>
      </c>
      <c r="AG119" s="3">
        <v>301135</v>
      </c>
      <c r="AH119" s="3">
        <v>255630</v>
      </c>
      <c r="AI119" s="3">
        <v>241111</v>
      </c>
      <c r="AJ119" s="3">
        <v>96444</v>
      </c>
      <c r="AK119" s="4" t="s">
        <v>185</v>
      </c>
      <c r="AL119" s="4" t="s">
        <v>185</v>
      </c>
      <c r="AM119" s="4" t="s">
        <v>185</v>
      </c>
      <c r="AN119" s="4" t="s">
        <v>185</v>
      </c>
      <c r="AO119" s="4" t="s">
        <v>185</v>
      </c>
      <c r="AP119" s="3">
        <v>169031</v>
      </c>
      <c r="AQ119" s="3">
        <v>491583</v>
      </c>
      <c r="AR119" s="3">
        <v>691272</v>
      </c>
      <c r="AS119" s="3">
        <v>396372</v>
      </c>
      <c r="AT119" s="3">
        <v>407544</v>
      </c>
      <c r="AU119" s="3">
        <v>390458</v>
      </c>
      <c r="AV119" s="5">
        <f>SUM(B119:AU119)</f>
        <v>10262015</v>
      </c>
      <c r="AW119" s="5">
        <f>AVERAGE(B119:AU119)</f>
        <v>250293.04878048779</v>
      </c>
      <c r="AX119" s="5">
        <f>MIN(B119:AU119)</f>
        <v>96444</v>
      </c>
      <c r="AY119" s="7">
        <f>MAX(B119:AU119)</f>
        <v>691272</v>
      </c>
      <c r="AZ119" s="12" t="str">
        <f>IF(AW119&gt;=10000000,"Greater or Equal","Smaller")</f>
        <v>Smaller</v>
      </c>
      <c r="BA119" s="5" t="e">
        <f>VLOOKUP(Table1[[#This Row],[Average 1970-2015]],LabelsTable,2,TRUE)</f>
        <v>#N/A</v>
      </c>
    </row>
    <row r="120" spans="1:53" x14ac:dyDescent="0.2">
      <c r="A120" t="s">
        <v>124</v>
      </c>
      <c r="B120" s="4" t="s">
        <v>185</v>
      </c>
      <c r="C120" s="4" t="s">
        <v>185</v>
      </c>
      <c r="D120" s="4" t="s">
        <v>185</v>
      </c>
      <c r="E120" s="4" t="s">
        <v>185</v>
      </c>
      <c r="F120" s="4" t="s">
        <v>185</v>
      </c>
      <c r="G120" s="4" t="s">
        <v>185</v>
      </c>
      <c r="H120" s="4" t="s">
        <v>185</v>
      </c>
      <c r="I120" s="4" t="s">
        <v>185</v>
      </c>
      <c r="J120" s="4" t="s">
        <v>185</v>
      </c>
      <c r="K120" s="4" t="s">
        <v>185</v>
      </c>
      <c r="L120" s="4" t="s">
        <v>185</v>
      </c>
      <c r="M120" s="4" t="s">
        <v>185</v>
      </c>
      <c r="N120" s="4" t="s">
        <v>185</v>
      </c>
      <c r="O120" s="4" t="s">
        <v>185</v>
      </c>
      <c r="P120" s="4" t="s">
        <v>185</v>
      </c>
      <c r="Q120" s="4" t="s">
        <v>185</v>
      </c>
      <c r="R120" s="4" t="s">
        <v>185</v>
      </c>
      <c r="S120" s="4" t="s">
        <v>185</v>
      </c>
      <c r="T120" s="4" t="s">
        <v>185</v>
      </c>
      <c r="U120" s="4" t="s">
        <v>185</v>
      </c>
      <c r="V120" s="4" t="s">
        <v>185</v>
      </c>
      <c r="W120" s="4" t="s">
        <v>185</v>
      </c>
      <c r="X120" s="3">
        <v>146300</v>
      </c>
      <c r="Y120" s="3">
        <v>127700</v>
      </c>
      <c r="Z120" s="3">
        <v>157300</v>
      </c>
      <c r="AA120" s="3">
        <v>168600</v>
      </c>
      <c r="AB120" s="3">
        <v>149400</v>
      </c>
      <c r="AC120" s="3">
        <v>230500</v>
      </c>
      <c r="AD120" s="3">
        <v>297400</v>
      </c>
      <c r="AE120" s="3">
        <v>302000</v>
      </c>
      <c r="AF120" s="3">
        <v>277595</v>
      </c>
      <c r="AG120" s="3">
        <v>277768</v>
      </c>
      <c r="AH120" s="3">
        <v>304135</v>
      </c>
      <c r="AI120" s="3">
        <v>395485</v>
      </c>
      <c r="AJ120" s="3">
        <v>509556</v>
      </c>
      <c r="AK120" s="3">
        <v>577808</v>
      </c>
      <c r="AL120" s="3">
        <v>598123</v>
      </c>
      <c r="AM120" s="3">
        <v>651323</v>
      </c>
      <c r="AN120" s="3">
        <v>685582</v>
      </c>
      <c r="AO120" s="3">
        <v>395532</v>
      </c>
      <c r="AP120" s="3">
        <v>582320</v>
      </c>
      <c r="AQ120" s="3">
        <v>614933</v>
      </c>
      <c r="AR120" s="3">
        <v>914519</v>
      </c>
      <c r="AS120" s="3">
        <v>627588</v>
      </c>
      <c r="AT120" s="3">
        <v>602880</v>
      </c>
      <c r="AU120" s="3">
        <v>512389</v>
      </c>
      <c r="AV120" s="5">
        <f>SUM(B120:AU120)</f>
        <v>10106736</v>
      </c>
      <c r="AW120" s="5">
        <f>AVERAGE(B120:AU120)</f>
        <v>421114</v>
      </c>
      <c r="AX120" s="5">
        <f>MIN(B120:AU120)</f>
        <v>127700</v>
      </c>
      <c r="AY120" s="7">
        <f>MAX(B120:AU120)</f>
        <v>914519</v>
      </c>
      <c r="AZ120" s="12" t="str">
        <f>IF(AW120&gt;=10000000,"Greater or Equal","Smaller")</f>
        <v>Smaller</v>
      </c>
      <c r="BA120" s="5" t="e">
        <f>VLOOKUP(Table1[[#This Row],[Average 1970-2015]],LabelsTable,2,TRUE)</f>
        <v>#N/A</v>
      </c>
    </row>
    <row r="121" spans="1:53" x14ac:dyDescent="0.2">
      <c r="A121" t="s">
        <v>95</v>
      </c>
      <c r="B121" s="3">
        <v>128800</v>
      </c>
      <c r="C121" s="3">
        <v>182700</v>
      </c>
      <c r="D121" s="3">
        <v>191500</v>
      </c>
      <c r="E121" s="3">
        <v>150000</v>
      </c>
      <c r="F121" s="3">
        <v>160000</v>
      </c>
      <c r="G121" s="3">
        <v>302100</v>
      </c>
      <c r="H121" s="3">
        <v>359300</v>
      </c>
      <c r="I121" s="3">
        <v>424800</v>
      </c>
      <c r="J121" s="3">
        <v>429600</v>
      </c>
      <c r="K121" s="3">
        <v>454600</v>
      </c>
      <c r="L121" s="3">
        <v>466300</v>
      </c>
      <c r="M121" s="3">
        <v>440300</v>
      </c>
      <c r="N121" s="3">
        <v>413900</v>
      </c>
      <c r="O121" s="3">
        <v>446700</v>
      </c>
      <c r="P121" s="3">
        <v>605000</v>
      </c>
      <c r="Q121" s="3">
        <v>733600</v>
      </c>
      <c r="R121" s="3">
        <v>614500</v>
      </c>
      <c r="S121" s="3">
        <v>298700</v>
      </c>
      <c r="T121" s="3">
        <v>350500</v>
      </c>
      <c r="U121" s="3">
        <v>479500</v>
      </c>
      <c r="V121" s="3">
        <v>718000</v>
      </c>
      <c r="W121" s="3">
        <v>264200</v>
      </c>
      <c r="X121" s="3">
        <v>322900</v>
      </c>
      <c r="Y121" s="3">
        <v>327900</v>
      </c>
      <c r="Z121" s="3">
        <v>300200</v>
      </c>
      <c r="AA121" s="3">
        <v>67400</v>
      </c>
      <c r="AB121" s="3">
        <v>29500</v>
      </c>
      <c r="AC121" s="3">
        <v>33600</v>
      </c>
      <c r="AD121" s="3">
        <v>33500</v>
      </c>
      <c r="AE121" s="3">
        <v>10400</v>
      </c>
      <c r="AF121" s="4" t="s">
        <v>185</v>
      </c>
      <c r="AG121" s="4" t="s">
        <v>185</v>
      </c>
      <c r="AH121" s="4" t="s">
        <v>185</v>
      </c>
      <c r="AI121" s="4" t="s">
        <v>185</v>
      </c>
      <c r="AJ121" s="4" t="s">
        <v>185</v>
      </c>
      <c r="AK121" s="4" t="s">
        <v>185</v>
      </c>
      <c r="AL121" s="4" t="s">
        <v>185</v>
      </c>
      <c r="AM121" s="4" t="s">
        <v>185</v>
      </c>
      <c r="AN121" s="4" t="s">
        <v>185</v>
      </c>
      <c r="AO121" s="4" t="s">
        <v>185</v>
      </c>
      <c r="AP121" s="3">
        <v>19167</v>
      </c>
      <c r="AQ121" s="3">
        <v>28232</v>
      </c>
      <c r="AR121" s="3">
        <v>28442</v>
      </c>
      <c r="AS121" s="3">
        <v>20004</v>
      </c>
      <c r="AT121" s="3">
        <v>16128</v>
      </c>
      <c r="AU121" s="3">
        <v>14463</v>
      </c>
      <c r="AV121" s="5">
        <f>SUM(B121:AU121)</f>
        <v>9866436</v>
      </c>
      <c r="AW121" s="5">
        <f>AVERAGE(B121:AU121)</f>
        <v>274067.66666666669</v>
      </c>
      <c r="AX121" s="5">
        <f>MIN(B121:AU121)</f>
        <v>10400</v>
      </c>
      <c r="AY121" s="7">
        <f>MAX(B121:AU121)</f>
        <v>733600</v>
      </c>
      <c r="AZ121" s="12" t="str">
        <f>IF(AW121&gt;=10000000,"Greater or Equal","Smaller")</f>
        <v>Smaller</v>
      </c>
      <c r="BA121" s="5" t="e">
        <f>VLOOKUP(Table1[[#This Row],[Average 1970-2015]],LabelsTable,2,TRUE)</f>
        <v>#N/A</v>
      </c>
    </row>
    <row r="122" spans="1:53" x14ac:dyDescent="0.2">
      <c r="A122" t="s">
        <v>107</v>
      </c>
      <c r="B122" s="4" t="s">
        <v>185</v>
      </c>
      <c r="C122" s="4" t="s">
        <v>185</v>
      </c>
      <c r="D122" s="4" t="s">
        <v>185</v>
      </c>
      <c r="E122" s="4" t="s">
        <v>185</v>
      </c>
      <c r="F122" s="4" t="s">
        <v>185</v>
      </c>
      <c r="G122" s="4" t="s">
        <v>185</v>
      </c>
      <c r="H122" s="4" t="s">
        <v>185</v>
      </c>
      <c r="I122" s="4" t="s">
        <v>185</v>
      </c>
      <c r="J122" s="4" t="s">
        <v>185</v>
      </c>
      <c r="K122" s="4" t="s">
        <v>185</v>
      </c>
      <c r="L122" s="4" t="s">
        <v>185</v>
      </c>
      <c r="M122" s="4" t="s">
        <v>185</v>
      </c>
      <c r="N122" s="4" t="s">
        <v>185</v>
      </c>
      <c r="O122" s="4" t="s">
        <v>185</v>
      </c>
      <c r="P122" s="4" t="s">
        <v>185</v>
      </c>
      <c r="Q122" s="4" t="s">
        <v>185</v>
      </c>
      <c r="R122" s="4" t="s">
        <v>185</v>
      </c>
      <c r="S122" s="4" t="s">
        <v>185</v>
      </c>
      <c r="T122" s="4" t="s">
        <v>185</v>
      </c>
      <c r="U122" s="4" t="s">
        <v>185</v>
      </c>
      <c r="V122" s="4" t="s">
        <v>185</v>
      </c>
      <c r="W122" s="4" t="s">
        <v>185</v>
      </c>
      <c r="X122" s="4" t="s">
        <v>185</v>
      </c>
      <c r="Y122" s="3">
        <v>464000</v>
      </c>
      <c r="Z122" s="3">
        <v>464000</v>
      </c>
      <c r="AA122" s="3">
        <v>438700</v>
      </c>
      <c r="AB122" s="3">
        <v>488200</v>
      </c>
      <c r="AC122" s="3">
        <v>423000</v>
      </c>
      <c r="AD122" s="3">
        <v>620100</v>
      </c>
      <c r="AE122" s="3">
        <v>312100</v>
      </c>
      <c r="AF122" s="3">
        <v>240954</v>
      </c>
      <c r="AG122" s="3">
        <v>192060</v>
      </c>
      <c r="AH122" s="3">
        <v>174369</v>
      </c>
      <c r="AI122" s="3">
        <v>205604</v>
      </c>
      <c r="AJ122" s="3">
        <v>245570</v>
      </c>
      <c r="AK122" s="3">
        <v>225923</v>
      </c>
      <c r="AL122" s="3">
        <v>219464</v>
      </c>
      <c r="AM122" s="3">
        <v>274981</v>
      </c>
      <c r="AN122" s="3">
        <v>204525</v>
      </c>
      <c r="AO122" s="3">
        <v>309488</v>
      </c>
      <c r="AP122" s="3">
        <v>375602</v>
      </c>
      <c r="AQ122" s="3">
        <v>526018</v>
      </c>
      <c r="AR122" s="3">
        <v>494640</v>
      </c>
      <c r="AS122" s="3">
        <v>771165</v>
      </c>
      <c r="AT122" s="3">
        <v>712284</v>
      </c>
      <c r="AU122" s="3">
        <v>625294</v>
      </c>
      <c r="AV122" s="5">
        <f>SUM(B122:AU122)</f>
        <v>9008041</v>
      </c>
      <c r="AW122" s="5">
        <f>AVERAGE(B122:AU122)</f>
        <v>391653.95652173914</v>
      </c>
      <c r="AX122" s="5">
        <f>MIN(B122:AU122)</f>
        <v>174369</v>
      </c>
      <c r="AY122" s="7">
        <f>MAX(B122:AU122)</f>
        <v>771165</v>
      </c>
      <c r="AZ122" s="12" t="str">
        <f>IF(AW122&gt;=10000000,"Greater or Equal","Smaller")</f>
        <v>Smaller</v>
      </c>
      <c r="BA122" s="5" t="e">
        <f>VLOOKUP(Table1[[#This Row],[Average 1970-2015]],LabelsTable,2,TRUE)</f>
        <v>#N/A</v>
      </c>
    </row>
    <row r="123" spans="1:53" x14ac:dyDescent="0.2">
      <c r="A123" t="s">
        <v>10</v>
      </c>
      <c r="B123" s="3">
        <v>85100</v>
      </c>
      <c r="C123" s="3">
        <v>89400</v>
      </c>
      <c r="D123" s="3">
        <v>88900</v>
      </c>
      <c r="E123" s="3">
        <v>94600</v>
      </c>
      <c r="F123" s="3">
        <v>102500</v>
      </c>
      <c r="G123" s="3">
        <v>110000</v>
      </c>
      <c r="H123" s="3">
        <v>120400</v>
      </c>
      <c r="I123" s="3">
        <v>128400</v>
      </c>
      <c r="J123" s="3">
        <v>137200</v>
      </c>
      <c r="K123" s="3">
        <v>142300</v>
      </c>
      <c r="L123" s="3">
        <v>113100</v>
      </c>
      <c r="M123" s="3">
        <v>116100</v>
      </c>
      <c r="N123" s="3">
        <v>118300</v>
      </c>
      <c r="O123" s="3">
        <v>124500</v>
      </c>
      <c r="P123" s="3">
        <v>126300</v>
      </c>
      <c r="Q123" s="3">
        <v>132100</v>
      </c>
      <c r="R123" s="3">
        <v>144100</v>
      </c>
      <c r="S123" s="3">
        <v>135800</v>
      </c>
      <c r="T123" s="3">
        <v>135400</v>
      </c>
      <c r="U123" s="3">
        <v>139700</v>
      </c>
      <c r="V123" s="3">
        <v>148300</v>
      </c>
      <c r="W123" s="3">
        <v>138400</v>
      </c>
      <c r="X123" s="3">
        <v>138300</v>
      </c>
      <c r="Y123" s="3">
        <v>140200</v>
      </c>
      <c r="Z123" s="3">
        <v>141200</v>
      </c>
      <c r="AA123" s="3">
        <v>149700</v>
      </c>
      <c r="AB123" s="3">
        <v>155100</v>
      </c>
      <c r="AC123" s="3">
        <v>165500</v>
      </c>
      <c r="AD123" s="3">
        <v>121400</v>
      </c>
      <c r="AE123" s="3">
        <v>103400</v>
      </c>
      <c r="AF123" s="3">
        <v>97525</v>
      </c>
      <c r="AG123" s="3">
        <v>176413</v>
      </c>
      <c r="AH123" s="3">
        <v>231333</v>
      </c>
      <c r="AI123" s="3">
        <v>129974</v>
      </c>
      <c r="AJ123" s="3">
        <v>416372</v>
      </c>
      <c r="AK123" s="3">
        <v>449682</v>
      </c>
      <c r="AL123" s="3">
        <v>500677</v>
      </c>
      <c r="AM123" s="3">
        <v>538845</v>
      </c>
      <c r="AN123" s="3">
        <v>567101</v>
      </c>
      <c r="AO123" s="3">
        <v>572609</v>
      </c>
      <c r="AP123" s="3">
        <v>0</v>
      </c>
      <c r="AQ123" s="3">
        <v>391401</v>
      </c>
      <c r="AR123" s="3">
        <v>543988</v>
      </c>
      <c r="AS123" s="3">
        <v>219996</v>
      </c>
      <c r="AT123" s="3">
        <v>131964</v>
      </c>
      <c r="AU123" s="3">
        <v>115356</v>
      </c>
      <c r="AV123" s="5">
        <f>SUM(B123:AU123)</f>
        <v>8868936</v>
      </c>
      <c r="AW123" s="5">
        <f>AVERAGE(B123:AU123)</f>
        <v>192802.95652173914</v>
      </c>
      <c r="AX123" s="5">
        <f>MIN(B123:AU123)</f>
        <v>0</v>
      </c>
      <c r="AY123" s="7">
        <f>MAX(B123:AU123)</f>
        <v>572609</v>
      </c>
      <c r="AZ123" s="12" t="str">
        <f>IF(AW123&gt;=10000000,"Greater or Equal","Smaller")</f>
        <v>Smaller</v>
      </c>
      <c r="BA123" s="5" t="e">
        <f>VLOOKUP(Table1[[#This Row],[Average 1970-2015]],LabelsTable,2,TRUE)</f>
        <v>#N/A</v>
      </c>
    </row>
    <row r="124" spans="1:53" x14ac:dyDescent="0.2">
      <c r="A124" t="s">
        <v>86</v>
      </c>
      <c r="B124" s="3">
        <v>55800</v>
      </c>
      <c r="C124" s="3">
        <v>58600</v>
      </c>
      <c r="D124" s="3">
        <v>54900</v>
      </c>
      <c r="E124" s="3">
        <v>58600</v>
      </c>
      <c r="F124" s="3">
        <v>63500</v>
      </c>
      <c r="G124" s="3">
        <v>69000</v>
      </c>
      <c r="H124" s="3">
        <v>77400</v>
      </c>
      <c r="I124" s="3">
        <v>85400</v>
      </c>
      <c r="J124" s="3">
        <v>102200</v>
      </c>
      <c r="K124" s="3">
        <v>113300</v>
      </c>
      <c r="L124" s="3">
        <v>117100</v>
      </c>
      <c r="M124" s="3">
        <v>154100</v>
      </c>
      <c r="N124" s="3">
        <v>158300</v>
      </c>
      <c r="O124" s="3">
        <v>216900</v>
      </c>
      <c r="P124" s="3">
        <v>227700</v>
      </c>
      <c r="Q124" s="3">
        <v>248500</v>
      </c>
      <c r="R124" s="3">
        <v>248400</v>
      </c>
      <c r="S124" s="3">
        <v>220100</v>
      </c>
      <c r="T124" s="3">
        <v>219700</v>
      </c>
      <c r="U124" s="3">
        <v>233800</v>
      </c>
      <c r="V124" s="3">
        <v>238900</v>
      </c>
      <c r="W124" s="3">
        <v>228900</v>
      </c>
      <c r="X124" s="3">
        <v>228900</v>
      </c>
      <c r="Y124" s="3">
        <v>230800</v>
      </c>
      <c r="Z124" s="3">
        <v>231800</v>
      </c>
      <c r="AA124" s="3">
        <v>266900</v>
      </c>
      <c r="AB124" s="3">
        <v>252900</v>
      </c>
      <c r="AC124" s="3">
        <v>244500</v>
      </c>
      <c r="AD124" s="3">
        <v>240900</v>
      </c>
      <c r="AE124" s="3">
        <v>132200</v>
      </c>
      <c r="AF124" s="3">
        <v>127541</v>
      </c>
      <c r="AG124" s="3">
        <v>95188</v>
      </c>
      <c r="AH124" s="3">
        <v>46967</v>
      </c>
      <c r="AI124" s="3">
        <v>52268</v>
      </c>
      <c r="AJ124" s="4" t="s">
        <v>185</v>
      </c>
      <c r="AK124" s="4" t="s">
        <v>185</v>
      </c>
      <c r="AL124" s="4" t="s">
        <v>185</v>
      </c>
      <c r="AM124" s="4" t="s">
        <v>185</v>
      </c>
      <c r="AN124" s="4" t="s">
        <v>185</v>
      </c>
      <c r="AO124" s="4" t="s">
        <v>185</v>
      </c>
      <c r="AP124" s="3">
        <v>341640</v>
      </c>
      <c r="AQ124" s="3">
        <v>438178</v>
      </c>
      <c r="AR124" s="3">
        <v>703966</v>
      </c>
      <c r="AS124" s="3">
        <v>652452</v>
      </c>
      <c r="AT124" s="3">
        <v>553944</v>
      </c>
      <c r="AU124" s="3">
        <v>657927</v>
      </c>
      <c r="AV124" s="5">
        <f>SUM(B124:AU124)</f>
        <v>8750071</v>
      </c>
      <c r="AW124" s="5">
        <f>AVERAGE(B124:AU124)</f>
        <v>218751.77499999999</v>
      </c>
      <c r="AX124" s="5">
        <f>MIN(B124:AU124)</f>
        <v>46967</v>
      </c>
      <c r="AY124" s="7">
        <f>MAX(B124:AU124)</f>
        <v>703966</v>
      </c>
      <c r="AZ124" s="12" t="str">
        <f>IF(AW124&gt;=10000000,"Greater or Equal","Smaller")</f>
        <v>Smaller</v>
      </c>
      <c r="BA124" s="5" t="e">
        <f>VLOOKUP(Table1[[#This Row],[Average 1970-2015]],LabelsTable,2,TRUE)</f>
        <v>#N/A</v>
      </c>
    </row>
    <row r="125" spans="1:53" x14ac:dyDescent="0.2">
      <c r="A125" t="s">
        <v>36</v>
      </c>
      <c r="B125" s="4" t="s">
        <v>185</v>
      </c>
      <c r="C125" s="4" t="s">
        <v>185</v>
      </c>
      <c r="D125" s="4" t="s">
        <v>185</v>
      </c>
      <c r="E125" s="4" t="s">
        <v>185</v>
      </c>
      <c r="F125" s="4" t="s">
        <v>185</v>
      </c>
      <c r="G125" s="4" t="s">
        <v>185</v>
      </c>
      <c r="H125" s="4" t="s">
        <v>185</v>
      </c>
      <c r="I125" s="4" t="s">
        <v>185</v>
      </c>
      <c r="J125" s="4" t="s">
        <v>185</v>
      </c>
      <c r="K125" s="4" t="s">
        <v>185</v>
      </c>
      <c r="L125" s="4" t="s">
        <v>185</v>
      </c>
      <c r="M125" s="4" t="s">
        <v>185</v>
      </c>
      <c r="N125" s="4" t="s">
        <v>185</v>
      </c>
      <c r="O125" s="4" t="s">
        <v>185</v>
      </c>
      <c r="P125" s="4" t="s">
        <v>185</v>
      </c>
      <c r="Q125" s="4" t="s">
        <v>185</v>
      </c>
      <c r="R125" s="4" t="s">
        <v>185</v>
      </c>
      <c r="S125" s="4" t="s">
        <v>185</v>
      </c>
      <c r="T125" s="4" t="s">
        <v>185</v>
      </c>
      <c r="U125" s="4" t="s">
        <v>185</v>
      </c>
      <c r="V125" s="4" t="s">
        <v>185</v>
      </c>
      <c r="W125" s="3">
        <v>455000</v>
      </c>
      <c r="X125" s="3">
        <v>163200</v>
      </c>
      <c r="Y125" s="3">
        <v>178700</v>
      </c>
      <c r="Z125" s="3">
        <v>198800</v>
      </c>
      <c r="AA125" s="3">
        <v>224600</v>
      </c>
      <c r="AB125" s="3">
        <v>236800</v>
      </c>
      <c r="AC125" s="3">
        <v>214500</v>
      </c>
      <c r="AD125" s="3">
        <v>213700</v>
      </c>
      <c r="AE125" s="3">
        <v>214100</v>
      </c>
      <c r="AF125" s="3">
        <v>247147</v>
      </c>
      <c r="AG125" s="3">
        <v>215237</v>
      </c>
      <c r="AH125" s="3">
        <v>222009</v>
      </c>
      <c r="AI125" s="3">
        <v>265655</v>
      </c>
      <c r="AJ125" s="3">
        <v>282915</v>
      </c>
      <c r="AK125" s="3">
        <v>399280</v>
      </c>
      <c r="AL125" s="3">
        <v>400947</v>
      </c>
      <c r="AM125" s="3">
        <v>430741</v>
      </c>
      <c r="AN125" s="3">
        <v>452167</v>
      </c>
      <c r="AO125" s="3">
        <v>454855</v>
      </c>
      <c r="AP125" s="3">
        <v>485849</v>
      </c>
      <c r="AQ125" s="3">
        <v>540868</v>
      </c>
      <c r="AR125" s="3">
        <v>632330</v>
      </c>
      <c r="AS125" s="3">
        <v>510000</v>
      </c>
      <c r="AT125" s="3">
        <v>522216</v>
      </c>
      <c r="AU125" s="3">
        <v>553322</v>
      </c>
      <c r="AV125" s="5">
        <f>SUM(B125:AU125)</f>
        <v>8714938</v>
      </c>
      <c r="AW125" s="5">
        <f>AVERAGE(B125:AU125)</f>
        <v>348597.52</v>
      </c>
      <c r="AX125" s="5">
        <f>MIN(B125:AU125)</f>
        <v>163200</v>
      </c>
      <c r="AY125" s="7">
        <f>MAX(B125:AU125)</f>
        <v>632330</v>
      </c>
      <c r="AZ125" s="12" t="str">
        <f>IF(AW125&gt;=10000000,"Greater or Equal","Smaller")</f>
        <v>Smaller</v>
      </c>
      <c r="BA125" s="5" t="e">
        <f>VLOOKUP(Table1[[#This Row],[Average 1970-2015]],LabelsTable,2,TRUE)</f>
        <v>#N/A</v>
      </c>
    </row>
    <row r="126" spans="1:53" x14ac:dyDescent="0.2">
      <c r="A126" t="s">
        <v>20</v>
      </c>
      <c r="B126" s="3">
        <v>84500</v>
      </c>
      <c r="C126" s="3">
        <v>68400</v>
      </c>
      <c r="D126" s="3">
        <v>65900</v>
      </c>
      <c r="E126" s="3">
        <v>72700</v>
      </c>
      <c r="F126" s="3">
        <v>78300</v>
      </c>
      <c r="G126" s="3">
        <v>84500</v>
      </c>
      <c r="H126" s="3">
        <v>94400</v>
      </c>
      <c r="I126" s="3">
        <v>105400</v>
      </c>
      <c r="J126" s="3">
        <v>117200</v>
      </c>
      <c r="K126" s="3">
        <v>124300</v>
      </c>
      <c r="L126" s="3">
        <v>141100</v>
      </c>
      <c r="M126" s="3">
        <v>144100</v>
      </c>
      <c r="N126" s="3">
        <v>147300</v>
      </c>
      <c r="O126" s="3">
        <v>148500</v>
      </c>
      <c r="P126" s="3">
        <v>201700</v>
      </c>
      <c r="Q126" s="3">
        <v>213800</v>
      </c>
      <c r="R126" s="3">
        <v>233400</v>
      </c>
      <c r="S126" s="3">
        <v>216100</v>
      </c>
      <c r="T126" s="3">
        <v>216100</v>
      </c>
      <c r="U126" s="3">
        <v>220400</v>
      </c>
      <c r="V126" s="3">
        <v>222700</v>
      </c>
      <c r="W126" s="3">
        <v>212700</v>
      </c>
      <c r="X126" s="3">
        <v>212700</v>
      </c>
      <c r="Y126" s="3">
        <v>214600</v>
      </c>
      <c r="Z126" s="3">
        <v>215600</v>
      </c>
      <c r="AA126" s="3">
        <v>227900</v>
      </c>
      <c r="AB126" s="3">
        <v>234800</v>
      </c>
      <c r="AC126" s="3">
        <v>245200</v>
      </c>
      <c r="AD126" s="3">
        <v>249600</v>
      </c>
      <c r="AE126" s="3">
        <v>187400</v>
      </c>
      <c r="AF126" s="3">
        <v>185061</v>
      </c>
      <c r="AG126" s="3">
        <v>155687</v>
      </c>
      <c r="AH126" s="3">
        <v>105541</v>
      </c>
      <c r="AI126" s="3">
        <v>116136</v>
      </c>
      <c r="AJ126" s="3">
        <v>128329</v>
      </c>
      <c r="AK126" s="3">
        <v>138595</v>
      </c>
      <c r="AL126" s="3">
        <v>149188</v>
      </c>
      <c r="AM126" s="3">
        <v>154662</v>
      </c>
      <c r="AN126" s="3">
        <v>153895</v>
      </c>
      <c r="AO126" s="3">
        <v>142355</v>
      </c>
      <c r="AP126" s="3">
        <v>524818</v>
      </c>
      <c r="AQ126" s="3">
        <v>381076</v>
      </c>
      <c r="AR126" s="3">
        <v>325240</v>
      </c>
      <c r="AS126" s="3">
        <v>261696</v>
      </c>
      <c r="AT126" s="3">
        <v>271212</v>
      </c>
      <c r="AU126" s="3">
        <v>248159</v>
      </c>
      <c r="AV126" s="5">
        <f>SUM(B126:AU126)</f>
        <v>8442950</v>
      </c>
      <c r="AW126" s="5">
        <f>AVERAGE(B126:AU126)</f>
        <v>183542.39130434784</v>
      </c>
      <c r="AX126" s="5">
        <f>MIN(B126:AU126)</f>
        <v>65900</v>
      </c>
      <c r="AY126" s="7">
        <f>MAX(B126:AU126)</f>
        <v>524818</v>
      </c>
      <c r="AZ126" s="12" t="str">
        <f>IF(AW126&gt;=10000000,"Greater or Equal","Smaller")</f>
        <v>Smaller</v>
      </c>
      <c r="BA126" s="5" t="e">
        <f>VLOOKUP(Table1[[#This Row],[Average 1970-2015]],LabelsTable,2,TRUE)</f>
        <v>#N/A</v>
      </c>
    </row>
    <row r="127" spans="1:53" x14ac:dyDescent="0.2">
      <c r="A127" t="s">
        <v>4</v>
      </c>
      <c r="B127" s="3">
        <v>187800</v>
      </c>
      <c r="C127" s="3">
        <v>214200</v>
      </c>
      <c r="D127" s="3">
        <v>230100</v>
      </c>
      <c r="E127" s="3">
        <v>230600</v>
      </c>
      <c r="F127" s="3">
        <v>240600</v>
      </c>
      <c r="G127" s="3">
        <v>232600</v>
      </c>
      <c r="H127" s="3">
        <v>256800</v>
      </c>
      <c r="I127" s="3">
        <v>299400</v>
      </c>
      <c r="J127" s="3">
        <v>317100</v>
      </c>
      <c r="K127" s="3">
        <v>295700</v>
      </c>
      <c r="L127" s="3">
        <v>257400</v>
      </c>
      <c r="M127" s="3">
        <v>278300</v>
      </c>
      <c r="N127" s="3">
        <v>253100</v>
      </c>
      <c r="O127" s="3">
        <v>236700</v>
      </c>
      <c r="P127" s="3">
        <v>245600</v>
      </c>
      <c r="Q127" s="3">
        <v>253900</v>
      </c>
      <c r="R127" s="3">
        <v>237700</v>
      </c>
      <c r="S127" s="3">
        <v>257900</v>
      </c>
      <c r="T127" s="3">
        <v>303500</v>
      </c>
      <c r="U127" s="3">
        <v>365300</v>
      </c>
      <c r="V127" s="3">
        <v>407200</v>
      </c>
      <c r="W127" s="3">
        <v>292500</v>
      </c>
      <c r="X127" s="3">
        <v>246000</v>
      </c>
      <c r="Y127" s="3">
        <v>219000</v>
      </c>
      <c r="Z127" s="3">
        <v>234700</v>
      </c>
      <c r="AA127" s="4" t="s">
        <v>185</v>
      </c>
      <c r="AB127" s="4" t="s">
        <v>185</v>
      </c>
      <c r="AC127" s="3">
        <v>49600</v>
      </c>
      <c r="AD127" s="3">
        <v>48800</v>
      </c>
      <c r="AE127" s="3">
        <v>77700</v>
      </c>
      <c r="AF127" s="3">
        <v>89628</v>
      </c>
      <c r="AG127" s="3">
        <v>48517</v>
      </c>
      <c r="AH127" s="3">
        <v>47075</v>
      </c>
      <c r="AI127" s="3">
        <v>50977</v>
      </c>
      <c r="AJ127" s="3">
        <v>49888</v>
      </c>
      <c r="AK127" s="3">
        <v>53880</v>
      </c>
      <c r="AL127" s="3">
        <v>58679</v>
      </c>
      <c r="AM127" s="3">
        <v>61589</v>
      </c>
      <c r="AN127" s="3">
        <v>62467</v>
      </c>
      <c r="AO127" s="4" t="s">
        <v>185</v>
      </c>
      <c r="AP127" s="3">
        <v>260502</v>
      </c>
      <c r="AQ127" s="3">
        <v>306034</v>
      </c>
      <c r="AR127" s="3">
        <v>127297</v>
      </c>
      <c r="AS127" s="3">
        <v>10032</v>
      </c>
      <c r="AT127" s="3">
        <v>8592</v>
      </c>
      <c r="AU127" s="3">
        <v>11797</v>
      </c>
      <c r="AV127" s="5">
        <f>SUM(B127:AU127)</f>
        <v>8016754</v>
      </c>
      <c r="AW127" s="5">
        <f>AVERAGE(B127:AU127)</f>
        <v>186436.13953488372</v>
      </c>
      <c r="AX127" s="5">
        <f>MIN(B127:AU127)</f>
        <v>8592</v>
      </c>
      <c r="AY127" s="7">
        <f>MAX(B127:AU127)</f>
        <v>407200</v>
      </c>
      <c r="AZ127" s="12" t="str">
        <f>IF(AW127&gt;=10000000,"Greater or Equal","Smaller")</f>
        <v>Smaller</v>
      </c>
      <c r="BA127" s="5" t="e">
        <f>VLOOKUP(Table1[[#This Row],[Average 1970-2015]],LabelsTable,2,TRUE)</f>
        <v>#N/A</v>
      </c>
    </row>
    <row r="128" spans="1:53" x14ac:dyDescent="0.2">
      <c r="A128" t="s">
        <v>111</v>
      </c>
      <c r="B128" s="4" t="s">
        <v>185</v>
      </c>
      <c r="C128" s="4" t="s">
        <v>185</v>
      </c>
      <c r="D128" s="4" t="s">
        <v>185</v>
      </c>
      <c r="E128" s="4" t="s">
        <v>185</v>
      </c>
      <c r="F128" s="4" t="s">
        <v>185</v>
      </c>
      <c r="G128" s="4" t="s">
        <v>185</v>
      </c>
      <c r="H128" s="4" t="s">
        <v>185</v>
      </c>
      <c r="I128" s="4" t="s">
        <v>185</v>
      </c>
      <c r="J128" s="4" t="s">
        <v>185</v>
      </c>
      <c r="K128" s="4" t="s">
        <v>185</v>
      </c>
      <c r="L128" s="4" t="s">
        <v>185</v>
      </c>
      <c r="M128" s="4" t="s">
        <v>185</v>
      </c>
      <c r="N128" s="4" t="s">
        <v>185</v>
      </c>
      <c r="O128" s="4" t="s">
        <v>185</v>
      </c>
      <c r="P128" s="4" t="s">
        <v>185</v>
      </c>
      <c r="Q128" s="4" t="s">
        <v>185</v>
      </c>
      <c r="R128" s="4" t="s">
        <v>185</v>
      </c>
      <c r="S128" s="4" t="s">
        <v>185</v>
      </c>
      <c r="T128" s="4" t="s">
        <v>185</v>
      </c>
      <c r="U128" s="4" t="s">
        <v>185</v>
      </c>
      <c r="V128" s="4" t="s">
        <v>185</v>
      </c>
      <c r="W128" s="4" t="s">
        <v>185</v>
      </c>
      <c r="X128" s="3">
        <v>571100</v>
      </c>
      <c r="Y128" s="3">
        <v>312300</v>
      </c>
      <c r="Z128" s="3">
        <v>312300</v>
      </c>
      <c r="AA128" s="3">
        <v>169500</v>
      </c>
      <c r="AB128" s="3">
        <v>190000</v>
      </c>
      <c r="AC128" s="3">
        <v>46400</v>
      </c>
      <c r="AD128" s="3">
        <v>118000</v>
      </c>
      <c r="AE128" s="3">
        <v>43000</v>
      </c>
      <c r="AF128" s="3">
        <v>117532</v>
      </c>
      <c r="AG128" s="3">
        <v>120125</v>
      </c>
      <c r="AH128" s="3">
        <v>129377</v>
      </c>
      <c r="AI128" s="3">
        <v>179084</v>
      </c>
      <c r="AJ128" s="3">
        <v>200615</v>
      </c>
      <c r="AK128" s="3">
        <v>231985</v>
      </c>
      <c r="AL128" s="3">
        <v>273810</v>
      </c>
      <c r="AM128" s="3">
        <v>314361</v>
      </c>
      <c r="AN128" s="3">
        <v>401199</v>
      </c>
      <c r="AO128" s="3">
        <v>402423</v>
      </c>
      <c r="AP128" s="3">
        <v>479457</v>
      </c>
      <c r="AQ128" s="3">
        <v>540679</v>
      </c>
      <c r="AR128" s="3">
        <v>543872</v>
      </c>
      <c r="AS128" s="3">
        <v>557653</v>
      </c>
      <c r="AT128" s="3">
        <v>692496</v>
      </c>
      <c r="AU128" s="3">
        <v>1005942</v>
      </c>
      <c r="AV128" s="5">
        <f>SUM(B128:AU128)</f>
        <v>7953210</v>
      </c>
      <c r="AW128" s="5">
        <f>AVERAGE(B128:AU128)</f>
        <v>331383.75</v>
      </c>
      <c r="AX128" s="5">
        <f>MIN(B128:AU128)</f>
        <v>43000</v>
      </c>
      <c r="AY128" s="7">
        <f>MAX(B128:AU128)</f>
        <v>1005942</v>
      </c>
      <c r="AZ128" s="12" t="str">
        <f>IF(AW128&gt;=10000000,"Greater or Equal","Smaller")</f>
        <v>Smaller</v>
      </c>
      <c r="BA128" s="5" t="e">
        <f>VLOOKUP(Table1[[#This Row],[Average 1970-2015]],LabelsTable,2,TRUE)</f>
        <v>#N/A</v>
      </c>
    </row>
    <row r="129" spans="1:53" x14ac:dyDescent="0.2">
      <c r="A129" t="s">
        <v>27</v>
      </c>
      <c r="B129" s="4" t="s">
        <v>185</v>
      </c>
      <c r="C129" s="4" t="s">
        <v>185</v>
      </c>
      <c r="D129" s="4" t="s">
        <v>185</v>
      </c>
      <c r="E129" s="4" t="s">
        <v>185</v>
      </c>
      <c r="F129" s="4" t="s">
        <v>185</v>
      </c>
      <c r="G129" s="4" t="s">
        <v>185</v>
      </c>
      <c r="H129" s="4" t="s">
        <v>185</v>
      </c>
      <c r="I129" s="4" t="s">
        <v>185</v>
      </c>
      <c r="J129" s="4" t="s">
        <v>185</v>
      </c>
      <c r="K129" s="4" t="s">
        <v>185</v>
      </c>
      <c r="L129" s="4" t="s">
        <v>185</v>
      </c>
      <c r="M129" s="4" t="s">
        <v>185</v>
      </c>
      <c r="N129" s="4" t="s">
        <v>185</v>
      </c>
      <c r="O129" s="4" t="s">
        <v>185</v>
      </c>
      <c r="P129" s="4" t="s">
        <v>185</v>
      </c>
      <c r="Q129" s="4" t="s">
        <v>185</v>
      </c>
      <c r="R129" s="4" t="s">
        <v>185</v>
      </c>
      <c r="S129" s="4" t="s">
        <v>185</v>
      </c>
      <c r="T129" s="4" t="s">
        <v>185</v>
      </c>
      <c r="U129" s="4" t="s">
        <v>185</v>
      </c>
      <c r="V129" s="4" t="s">
        <v>185</v>
      </c>
      <c r="W129" s="4" t="s">
        <v>185</v>
      </c>
      <c r="X129" s="4" t="s">
        <v>185</v>
      </c>
      <c r="Y129" s="4" t="s">
        <v>185</v>
      </c>
      <c r="Z129" s="4" t="s">
        <v>185</v>
      </c>
      <c r="AA129" s="4" t="s">
        <v>185</v>
      </c>
      <c r="AB129" s="3">
        <v>358100</v>
      </c>
      <c r="AC129" s="3">
        <v>367800</v>
      </c>
      <c r="AD129" s="3">
        <v>365300</v>
      </c>
      <c r="AE129" s="3">
        <v>343100</v>
      </c>
      <c r="AF129" s="3">
        <v>298232</v>
      </c>
      <c r="AG129" s="3">
        <v>369164</v>
      </c>
      <c r="AH129" s="3">
        <v>407777</v>
      </c>
      <c r="AI129" s="3">
        <v>366581</v>
      </c>
      <c r="AJ129" s="3">
        <v>509904</v>
      </c>
      <c r="AK129" s="3">
        <v>555795</v>
      </c>
      <c r="AL129" s="3">
        <v>605817</v>
      </c>
      <c r="AM129" s="3">
        <v>560626</v>
      </c>
      <c r="AN129" s="3">
        <v>623688</v>
      </c>
      <c r="AO129" s="3">
        <v>653320</v>
      </c>
      <c r="AP129" s="3">
        <v>704753</v>
      </c>
      <c r="AQ129" s="3">
        <v>392312</v>
      </c>
      <c r="AR129" s="3">
        <v>364733</v>
      </c>
      <c r="AS129" s="3">
        <v>45000</v>
      </c>
      <c r="AT129" s="3">
        <v>0</v>
      </c>
      <c r="AU129" s="3">
        <v>0</v>
      </c>
      <c r="AV129" s="5">
        <f>SUM(B129:AU129)</f>
        <v>7892002</v>
      </c>
      <c r="AW129" s="5">
        <f>AVERAGE(B129:AU129)</f>
        <v>394600.1</v>
      </c>
      <c r="AX129" s="5">
        <f>MIN(B129:AU129)</f>
        <v>0</v>
      </c>
      <c r="AY129" s="7">
        <f>MAX(B129:AU129)</f>
        <v>704753</v>
      </c>
      <c r="AZ129" s="12" t="str">
        <f>IF(AW129&gt;=10000000,"Greater or Equal","Smaller")</f>
        <v>Smaller</v>
      </c>
      <c r="BA129" s="5" t="e">
        <f>VLOOKUP(Table1[[#This Row],[Average 1970-2015]],LabelsTable,2,TRUE)</f>
        <v>#N/A</v>
      </c>
    </row>
    <row r="130" spans="1:53" x14ac:dyDescent="0.2">
      <c r="A130" t="s">
        <v>123</v>
      </c>
      <c r="B130" s="4" t="s">
        <v>185</v>
      </c>
      <c r="C130" s="4" t="s">
        <v>185</v>
      </c>
      <c r="D130" s="4" t="s">
        <v>185</v>
      </c>
      <c r="E130" s="4" t="s">
        <v>185</v>
      </c>
      <c r="F130" s="4" t="s">
        <v>185</v>
      </c>
      <c r="G130" s="4" t="s">
        <v>185</v>
      </c>
      <c r="H130" s="3">
        <v>50000</v>
      </c>
      <c r="I130" s="3">
        <v>53000</v>
      </c>
      <c r="J130" s="3">
        <v>120000</v>
      </c>
      <c r="K130" s="3">
        <v>146400</v>
      </c>
      <c r="L130" s="3">
        <v>144000</v>
      </c>
      <c r="M130" s="3">
        <v>144000</v>
      </c>
      <c r="N130" s="3">
        <v>107000</v>
      </c>
      <c r="O130" s="3">
        <v>106000</v>
      </c>
      <c r="P130" s="3">
        <v>117000</v>
      </c>
      <c r="Q130" s="3">
        <v>108000</v>
      </c>
      <c r="R130" s="3">
        <v>89200</v>
      </c>
      <c r="S130" s="3">
        <v>110400</v>
      </c>
      <c r="T130" s="3">
        <v>135000</v>
      </c>
      <c r="U130" s="3">
        <v>132500</v>
      </c>
      <c r="V130" s="3">
        <v>132500</v>
      </c>
      <c r="W130" s="3">
        <v>150000</v>
      </c>
      <c r="X130" s="3">
        <v>123000</v>
      </c>
      <c r="Y130" s="3">
        <v>96000</v>
      </c>
      <c r="Z130" s="3">
        <v>148900</v>
      </c>
      <c r="AA130" s="3">
        <v>161800</v>
      </c>
      <c r="AB130" s="3">
        <v>194700</v>
      </c>
      <c r="AC130" s="3">
        <v>278800</v>
      </c>
      <c r="AD130" s="3">
        <v>277700</v>
      </c>
      <c r="AE130" s="3">
        <v>307500</v>
      </c>
      <c r="AF130" s="3">
        <v>232649</v>
      </c>
      <c r="AG130" s="3">
        <v>202899</v>
      </c>
      <c r="AH130" s="3">
        <v>191094</v>
      </c>
      <c r="AI130" s="3">
        <v>258311</v>
      </c>
      <c r="AJ130" s="3">
        <v>289309</v>
      </c>
      <c r="AK130" s="3">
        <v>315410</v>
      </c>
      <c r="AL130" s="3">
        <v>306504</v>
      </c>
      <c r="AM130" s="3">
        <v>324821</v>
      </c>
      <c r="AN130" s="3">
        <v>329788</v>
      </c>
      <c r="AO130" s="3">
        <v>303117</v>
      </c>
      <c r="AP130" s="3">
        <v>214667</v>
      </c>
      <c r="AQ130" s="3">
        <v>204097</v>
      </c>
      <c r="AR130" s="3">
        <v>240525</v>
      </c>
      <c r="AS130" s="3">
        <v>255204</v>
      </c>
      <c r="AT130" s="3">
        <v>269148</v>
      </c>
      <c r="AU130" s="3">
        <v>259682</v>
      </c>
      <c r="AV130" s="5">
        <f>SUM(B130:AU130)</f>
        <v>7630625</v>
      </c>
      <c r="AW130" s="5">
        <f>AVERAGE(B130:AU130)</f>
        <v>190765.625</v>
      </c>
      <c r="AX130" s="5">
        <f>MIN(B130:AU130)</f>
        <v>50000</v>
      </c>
      <c r="AY130" s="7">
        <f>MAX(B130:AU130)</f>
        <v>329788</v>
      </c>
      <c r="AZ130" s="12" t="str">
        <f>IF(AW130&gt;=10000000,"Greater or Equal","Smaller")</f>
        <v>Smaller</v>
      </c>
      <c r="BA130" s="5" t="e">
        <f>VLOOKUP(Table1[[#This Row],[Average 1970-2015]],LabelsTable,2,TRUE)</f>
        <v>#N/A</v>
      </c>
    </row>
    <row r="131" spans="1:53" x14ac:dyDescent="0.2">
      <c r="A131" t="s">
        <v>163</v>
      </c>
      <c r="B131" s="3">
        <v>108700</v>
      </c>
      <c r="C131" s="3">
        <v>51000</v>
      </c>
      <c r="D131" s="3">
        <v>47900</v>
      </c>
      <c r="E131" s="3">
        <v>51600</v>
      </c>
      <c r="F131" s="3">
        <v>56500</v>
      </c>
      <c r="G131" s="3">
        <v>95000</v>
      </c>
      <c r="H131" s="3">
        <v>113700</v>
      </c>
      <c r="I131" s="3">
        <v>120400</v>
      </c>
      <c r="J131" s="3">
        <v>132200</v>
      </c>
      <c r="K131" s="3">
        <v>137300</v>
      </c>
      <c r="L131" s="3">
        <v>151100</v>
      </c>
      <c r="M131" s="3">
        <v>379100</v>
      </c>
      <c r="N131" s="3">
        <v>382300</v>
      </c>
      <c r="O131" s="3">
        <v>388500</v>
      </c>
      <c r="P131" s="3">
        <v>397700</v>
      </c>
      <c r="Q131" s="3">
        <v>182700</v>
      </c>
      <c r="R131" s="3">
        <v>184900</v>
      </c>
      <c r="S131" s="3">
        <v>183400</v>
      </c>
      <c r="T131" s="3">
        <v>190700</v>
      </c>
      <c r="U131" s="3">
        <v>218200</v>
      </c>
      <c r="V131" s="3">
        <v>200200</v>
      </c>
      <c r="W131" s="3">
        <v>177700</v>
      </c>
      <c r="X131" s="3">
        <v>195100</v>
      </c>
      <c r="Y131" s="3">
        <v>186200</v>
      </c>
      <c r="Z131" s="3">
        <v>156900</v>
      </c>
      <c r="AA131" s="3">
        <v>174700</v>
      </c>
      <c r="AB131" s="3">
        <v>178700</v>
      </c>
      <c r="AC131" s="3">
        <v>157600</v>
      </c>
      <c r="AD131" s="3">
        <v>162400</v>
      </c>
      <c r="AE131" s="3">
        <v>259600</v>
      </c>
      <c r="AF131" s="3">
        <v>107979</v>
      </c>
      <c r="AG131" s="3">
        <v>46364</v>
      </c>
      <c r="AH131" s="4" t="s">
        <v>185</v>
      </c>
      <c r="AI131" s="4" t="s">
        <v>185</v>
      </c>
      <c r="AJ131" s="4" t="s">
        <v>185</v>
      </c>
      <c r="AK131" s="4" t="s">
        <v>185</v>
      </c>
      <c r="AL131" s="4" t="s">
        <v>185</v>
      </c>
      <c r="AM131" s="4" t="s">
        <v>185</v>
      </c>
      <c r="AN131" s="4" t="s">
        <v>185</v>
      </c>
      <c r="AO131" s="4" t="s">
        <v>185</v>
      </c>
      <c r="AP131" s="3">
        <v>516085</v>
      </c>
      <c r="AQ131" s="3">
        <v>89792</v>
      </c>
      <c r="AR131" s="3">
        <v>39485</v>
      </c>
      <c r="AS131" s="3">
        <v>234996</v>
      </c>
      <c r="AT131" s="3">
        <v>237120</v>
      </c>
      <c r="AU131" s="3">
        <v>359261</v>
      </c>
      <c r="AV131" s="5">
        <f>SUM(B131:AU131)</f>
        <v>7053082</v>
      </c>
      <c r="AW131" s="5">
        <f>AVERAGE(B131:AU131)</f>
        <v>185607.42105263157</v>
      </c>
      <c r="AX131" s="5">
        <f>MIN(B131:AU131)</f>
        <v>39485</v>
      </c>
      <c r="AY131" s="7">
        <f>MAX(B131:AU131)</f>
        <v>516085</v>
      </c>
      <c r="AZ131" s="12" t="str">
        <f>IF(AW131&gt;=10000000,"Greater or Equal","Smaller")</f>
        <v>Smaller</v>
      </c>
      <c r="BA131" s="5" t="e">
        <f>VLOOKUP(Table1[[#This Row],[Average 1970-2015]],LabelsTable,2,TRUE)</f>
        <v>#N/A</v>
      </c>
    </row>
    <row r="132" spans="1:53" x14ac:dyDescent="0.2">
      <c r="A132" t="s">
        <v>69</v>
      </c>
      <c r="B132" s="3">
        <v>165000</v>
      </c>
      <c r="C132" s="3">
        <v>166000</v>
      </c>
      <c r="D132" s="4" t="s">
        <v>185</v>
      </c>
      <c r="E132" s="4" t="s">
        <v>185</v>
      </c>
      <c r="F132" s="4" t="s">
        <v>185</v>
      </c>
      <c r="G132" s="4" t="s">
        <v>185</v>
      </c>
      <c r="H132" s="4" t="s">
        <v>185</v>
      </c>
      <c r="I132" s="3">
        <v>165000</v>
      </c>
      <c r="J132" s="3">
        <v>166000</v>
      </c>
      <c r="K132" s="3">
        <v>184000</v>
      </c>
      <c r="L132" s="3">
        <v>192200</v>
      </c>
      <c r="M132" s="3">
        <v>184400</v>
      </c>
      <c r="N132" s="3">
        <v>185000</v>
      </c>
      <c r="O132" s="3">
        <v>196000</v>
      </c>
      <c r="P132" s="3">
        <v>197500</v>
      </c>
      <c r="Q132" s="3">
        <v>202000</v>
      </c>
      <c r="R132" s="3">
        <v>200000</v>
      </c>
      <c r="S132" s="3">
        <v>205000</v>
      </c>
      <c r="T132" s="3">
        <v>217500</v>
      </c>
      <c r="U132" s="3">
        <v>220400</v>
      </c>
      <c r="V132" s="3">
        <v>222700</v>
      </c>
      <c r="W132" s="3">
        <v>222700</v>
      </c>
      <c r="X132" s="3">
        <v>235100</v>
      </c>
      <c r="Y132" s="3">
        <v>241800</v>
      </c>
      <c r="Z132" s="3">
        <v>241800</v>
      </c>
      <c r="AA132" s="3">
        <v>254000</v>
      </c>
      <c r="AB132" s="3">
        <v>254000</v>
      </c>
      <c r="AC132" s="3">
        <v>280000</v>
      </c>
      <c r="AD132" s="3">
        <v>64000</v>
      </c>
      <c r="AE132" s="3">
        <v>76700</v>
      </c>
      <c r="AF132" s="3">
        <v>82953</v>
      </c>
      <c r="AG132" s="3">
        <v>78805</v>
      </c>
      <c r="AH132" s="3">
        <v>84321</v>
      </c>
      <c r="AI132" s="3">
        <v>75046</v>
      </c>
      <c r="AJ132" s="3">
        <v>93808</v>
      </c>
      <c r="AK132" s="3">
        <v>101313</v>
      </c>
      <c r="AL132" s="3">
        <v>105366</v>
      </c>
      <c r="AM132" s="3">
        <v>110634</v>
      </c>
      <c r="AN132" s="3">
        <v>108974</v>
      </c>
      <c r="AO132" s="3">
        <v>101237</v>
      </c>
      <c r="AP132" s="3">
        <v>73052</v>
      </c>
      <c r="AQ132" s="3">
        <v>78559</v>
      </c>
      <c r="AR132" s="3">
        <v>100113</v>
      </c>
      <c r="AS132" s="3">
        <v>371004</v>
      </c>
      <c r="AT132" s="3">
        <v>232728</v>
      </c>
      <c r="AU132" s="3">
        <v>223419</v>
      </c>
      <c r="AV132" s="5">
        <f>SUM(B132:AU132)</f>
        <v>6960132</v>
      </c>
      <c r="AW132" s="5">
        <f>AVERAGE(B132:AU132)</f>
        <v>169759.31707317074</v>
      </c>
      <c r="AX132" s="5">
        <f>MIN(B132:AU132)</f>
        <v>64000</v>
      </c>
      <c r="AY132" s="7">
        <f>MAX(B132:AU132)</f>
        <v>371004</v>
      </c>
      <c r="AZ132" s="12" t="str">
        <f>IF(AW132&gt;=10000000,"Greater or Equal","Smaller")</f>
        <v>Smaller</v>
      </c>
      <c r="BA132" s="5" t="e">
        <f>VLOOKUP(Table1[[#This Row],[Average 1970-2015]],LabelsTable,2,TRUE)</f>
        <v>#N/A</v>
      </c>
    </row>
    <row r="133" spans="1:53" x14ac:dyDescent="0.2">
      <c r="A133" t="s">
        <v>61</v>
      </c>
      <c r="B133" s="3">
        <v>29900</v>
      </c>
      <c r="C133" s="3">
        <v>31400</v>
      </c>
      <c r="D133" s="3">
        <v>27700</v>
      </c>
      <c r="E133" s="3">
        <v>30000</v>
      </c>
      <c r="F133" s="3">
        <v>33800</v>
      </c>
      <c r="G133" s="3">
        <v>37900</v>
      </c>
      <c r="H133" s="3">
        <v>43600</v>
      </c>
      <c r="I133" s="3">
        <v>48900</v>
      </c>
      <c r="J133" s="3">
        <v>55700</v>
      </c>
      <c r="K133" s="3">
        <v>60800</v>
      </c>
      <c r="L133" s="3">
        <v>64600</v>
      </c>
      <c r="M133" s="3">
        <v>67600</v>
      </c>
      <c r="N133" s="3">
        <v>69800</v>
      </c>
      <c r="O133" s="3">
        <v>71000</v>
      </c>
      <c r="P133" s="3">
        <v>71700</v>
      </c>
      <c r="Q133" s="3">
        <v>77500</v>
      </c>
      <c r="R133" s="3">
        <v>78400</v>
      </c>
      <c r="S133" s="3">
        <v>70100</v>
      </c>
      <c r="T133" s="3">
        <v>69700</v>
      </c>
      <c r="U133" s="3">
        <v>74000</v>
      </c>
      <c r="V133" s="3">
        <v>76300</v>
      </c>
      <c r="W133" s="3">
        <v>66300</v>
      </c>
      <c r="X133" s="3">
        <v>66300</v>
      </c>
      <c r="Y133" s="3">
        <v>68200</v>
      </c>
      <c r="Z133" s="3">
        <v>69200</v>
      </c>
      <c r="AA133" s="3">
        <v>74100</v>
      </c>
      <c r="AB133" s="3">
        <v>75100</v>
      </c>
      <c r="AC133" s="3">
        <v>85500</v>
      </c>
      <c r="AD133" s="3">
        <v>90500</v>
      </c>
      <c r="AE133" s="3">
        <v>83900</v>
      </c>
      <c r="AF133" s="3">
        <v>77273</v>
      </c>
      <c r="AG133" s="3">
        <v>46364</v>
      </c>
      <c r="AH133" s="4" t="s">
        <v>185</v>
      </c>
      <c r="AI133" s="4" t="s">
        <v>185</v>
      </c>
      <c r="AJ133" s="4" t="s">
        <v>185</v>
      </c>
      <c r="AK133" s="4" t="s">
        <v>185</v>
      </c>
      <c r="AL133" s="4" t="s">
        <v>185</v>
      </c>
      <c r="AM133" s="4" t="s">
        <v>185</v>
      </c>
      <c r="AN133" s="4" t="s">
        <v>185</v>
      </c>
      <c r="AO133" s="4" t="s">
        <v>185</v>
      </c>
      <c r="AP133" s="3">
        <v>663013</v>
      </c>
      <c r="AQ133" s="3">
        <v>832351</v>
      </c>
      <c r="AR133" s="3">
        <v>745782</v>
      </c>
      <c r="AS133" s="3">
        <v>840948</v>
      </c>
      <c r="AT133" s="3">
        <v>779256</v>
      </c>
      <c r="AU133" s="3">
        <v>769905</v>
      </c>
      <c r="AV133" s="5">
        <f>SUM(B133:AU133)</f>
        <v>6624392</v>
      </c>
      <c r="AW133" s="5">
        <f>AVERAGE(B133:AU133)</f>
        <v>174326.10526315789</v>
      </c>
      <c r="AX133" s="5">
        <f>MIN(B133:AU133)</f>
        <v>27700</v>
      </c>
      <c r="AY133" s="7">
        <f>MAX(B133:AU133)</f>
        <v>840948</v>
      </c>
      <c r="AZ133" s="12" t="str">
        <f>IF(AW133&gt;=10000000,"Greater or Equal","Smaller")</f>
        <v>Smaller</v>
      </c>
      <c r="BA133" s="5" t="e">
        <f>VLOOKUP(Table1[[#This Row],[Average 1970-2015]],LabelsTable,2,TRUE)</f>
        <v>#N/A</v>
      </c>
    </row>
    <row r="134" spans="1:53" x14ac:dyDescent="0.2">
      <c r="A134" t="s">
        <v>161</v>
      </c>
      <c r="B134" s="3">
        <v>40500</v>
      </c>
      <c r="C134" s="3">
        <v>107000</v>
      </c>
      <c r="D134" s="3">
        <v>136200</v>
      </c>
      <c r="E134" s="3">
        <v>140000</v>
      </c>
      <c r="F134" s="3">
        <v>129000</v>
      </c>
      <c r="G134" s="3">
        <v>112500</v>
      </c>
      <c r="H134" s="3">
        <v>112500</v>
      </c>
      <c r="I134" s="3">
        <v>112500</v>
      </c>
      <c r="J134" s="4" t="s">
        <v>185</v>
      </c>
      <c r="K134" s="4" t="s">
        <v>185</v>
      </c>
      <c r="L134" s="4" t="s">
        <v>185</v>
      </c>
      <c r="M134" s="4" t="s">
        <v>185</v>
      </c>
      <c r="N134" s="4" t="s">
        <v>185</v>
      </c>
      <c r="O134" s="4" t="s">
        <v>185</v>
      </c>
      <c r="P134" s="4" t="s">
        <v>185</v>
      </c>
      <c r="Q134" s="4" t="s">
        <v>185</v>
      </c>
      <c r="R134" s="4" t="s">
        <v>185</v>
      </c>
      <c r="S134" s="4" t="s">
        <v>185</v>
      </c>
      <c r="T134" s="4" t="s">
        <v>185</v>
      </c>
      <c r="U134" s="4" t="s">
        <v>185</v>
      </c>
      <c r="V134" s="4" t="s">
        <v>185</v>
      </c>
      <c r="W134" s="4" t="s">
        <v>185</v>
      </c>
      <c r="X134" s="4" t="s">
        <v>185</v>
      </c>
      <c r="Y134" s="4" t="s">
        <v>185</v>
      </c>
      <c r="Z134" s="4" t="s">
        <v>185</v>
      </c>
      <c r="AA134" s="4" t="s">
        <v>185</v>
      </c>
      <c r="AB134" s="4" t="s">
        <v>185</v>
      </c>
      <c r="AC134" s="4" t="s">
        <v>185</v>
      </c>
      <c r="AD134" s="4" t="s">
        <v>185</v>
      </c>
      <c r="AE134" s="4" t="s">
        <v>185</v>
      </c>
      <c r="AF134" s="4" t="s">
        <v>185</v>
      </c>
      <c r="AG134" s="4" t="s">
        <v>185</v>
      </c>
      <c r="AH134" s="3">
        <v>124847</v>
      </c>
      <c r="AI134" s="3">
        <v>164515</v>
      </c>
      <c r="AJ134" s="3">
        <v>162132</v>
      </c>
      <c r="AK134" s="3">
        <v>168810</v>
      </c>
      <c r="AL134" s="3">
        <v>256160</v>
      </c>
      <c r="AM134" s="3">
        <v>307782</v>
      </c>
      <c r="AN134" s="3">
        <v>211281</v>
      </c>
      <c r="AO134" s="3">
        <v>183503</v>
      </c>
      <c r="AP134" s="3">
        <v>277725</v>
      </c>
      <c r="AQ134" s="3">
        <v>499982</v>
      </c>
      <c r="AR134" s="3">
        <v>508689</v>
      </c>
      <c r="AS134" s="3">
        <v>615123</v>
      </c>
      <c r="AT134" s="3">
        <v>1071179</v>
      </c>
      <c r="AU134" s="3">
        <v>1103880</v>
      </c>
      <c r="AV134" s="5">
        <f>SUM(B134:AU134)</f>
        <v>6545808</v>
      </c>
      <c r="AW134" s="5">
        <f>AVERAGE(B134:AU134)</f>
        <v>297536.72727272729</v>
      </c>
      <c r="AX134" s="5">
        <f>MIN(B134:AU134)</f>
        <v>40500</v>
      </c>
      <c r="AY134" s="7">
        <f>MAX(B134:AU134)</f>
        <v>1103880</v>
      </c>
      <c r="AZ134" s="12" t="str">
        <f>IF(AW134&gt;=10000000,"Greater or Equal","Smaller")</f>
        <v>Smaller</v>
      </c>
      <c r="BA134" s="5" t="e">
        <f>VLOOKUP(Table1[[#This Row],[Average 1970-2015]],LabelsTable,2,TRUE)</f>
        <v>#N/A</v>
      </c>
    </row>
    <row r="135" spans="1:53" x14ac:dyDescent="0.2">
      <c r="A135" t="s">
        <v>63</v>
      </c>
      <c r="B135" s="3">
        <v>112500</v>
      </c>
      <c r="C135" s="3">
        <v>101100</v>
      </c>
      <c r="D135" s="3">
        <v>98000</v>
      </c>
      <c r="E135" s="3">
        <v>43000</v>
      </c>
      <c r="F135" s="3">
        <v>88800</v>
      </c>
      <c r="G135" s="3">
        <v>113500</v>
      </c>
      <c r="H135" s="3">
        <v>119000</v>
      </c>
      <c r="I135" s="3">
        <v>137800</v>
      </c>
      <c r="J135" s="3">
        <v>136300</v>
      </c>
      <c r="K135" s="3">
        <v>156300</v>
      </c>
      <c r="L135" s="3">
        <v>118900</v>
      </c>
      <c r="M135" s="3">
        <v>124400</v>
      </c>
      <c r="N135" s="3">
        <v>114600</v>
      </c>
      <c r="O135" s="3">
        <v>99500</v>
      </c>
      <c r="P135" s="3">
        <v>124000</v>
      </c>
      <c r="Q135" s="3">
        <v>108400</v>
      </c>
      <c r="R135" s="3">
        <v>103100</v>
      </c>
      <c r="S135" s="3">
        <v>114800</v>
      </c>
      <c r="T135" s="3">
        <v>98900</v>
      </c>
      <c r="U135" s="3">
        <v>110200</v>
      </c>
      <c r="V135" s="3">
        <v>156000</v>
      </c>
      <c r="W135" s="3">
        <v>165000</v>
      </c>
      <c r="X135" s="3">
        <v>230000</v>
      </c>
      <c r="Y135" s="3">
        <v>240000</v>
      </c>
      <c r="Z135" s="3">
        <v>252000</v>
      </c>
      <c r="AA135" s="3">
        <v>300000</v>
      </c>
      <c r="AB135" s="3">
        <v>300000</v>
      </c>
      <c r="AC135" s="3">
        <v>508400</v>
      </c>
      <c r="AD135" s="3">
        <v>506400</v>
      </c>
      <c r="AE135" s="4" t="s">
        <v>185</v>
      </c>
      <c r="AF135" s="4" t="s">
        <v>185</v>
      </c>
      <c r="AG135" s="4" t="s">
        <v>185</v>
      </c>
      <c r="AH135" s="4" t="s">
        <v>185</v>
      </c>
      <c r="AI135" s="4" t="s">
        <v>185</v>
      </c>
      <c r="AJ135" s="4" t="s">
        <v>185</v>
      </c>
      <c r="AK135" s="4" t="s">
        <v>185</v>
      </c>
      <c r="AL135" s="4" t="s">
        <v>185</v>
      </c>
      <c r="AM135" s="4" t="s">
        <v>185</v>
      </c>
      <c r="AN135" s="4" t="s">
        <v>185</v>
      </c>
      <c r="AO135" s="4" t="s">
        <v>185</v>
      </c>
      <c r="AP135" s="3">
        <v>313892</v>
      </c>
      <c r="AQ135" s="3">
        <v>326146</v>
      </c>
      <c r="AR135" s="3">
        <v>288014</v>
      </c>
      <c r="AS135" s="3">
        <v>78264</v>
      </c>
      <c r="AT135" s="3">
        <v>69768</v>
      </c>
      <c r="AU135" s="3">
        <v>93129</v>
      </c>
      <c r="AV135" s="5">
        <f>SUM(B135:AU135)</f>
        <v>6050113</v>
      </c>
      <c r="AW135" s="5">
        <f>AVERAGE(B135:AU135)</f>
        <v>172860.37142857144</v>
      </c>
      <c r="AX135" s="5">
        <f>MIN(B135:AU135)</f>
        <v>43000</v>
      </c>
      <c r="AY135" s="7">
        <f>MAX(B135:AU135)</f>
        <v>508400</v>
      </c>
      <c r="AZ135" s="12" t="str">
        <f>IF(AW135&gt;=10000000,"Greater or Equal","Smaller")</f>
        <v>Smaller</v>
      </c>
      <c r="BA135" s="5" t="e">
        <f>VLOOKUP(Table1[[#This Row],[Average 1970-2015]],LabelsTable,2,TRUE)</f>
        <v>#N/A</v>
      </c>
    </row>
    <row r="136" spans="1:53" x14ac:dyDescent="0.2">
      <c r="A136" t="s">
        <v>15</v>
      </c>
      <c r="B136" s="4" t="s">
        <v>185</v>
      </c>
      <c r="C136" s="4" t="s">
        <v>185</v>
      </c>
      <c r="D136" s="4" t="s">
        <v>185</v>
      </c>
      <c r="E136" s="4" t="s">
        <v>185</v>
      </c>
      <c r="F136" s="4" t="s">
        <v>185</v>
      </c>
      <c r="G136" s="4" t="s">
        <v>185</v>
      </c>
      <c r="H136" s="4" t="s">
        <v>185</v>
      </c>
      <c r="I136" s="4" t="s">
        <v>185</v>
      </c>
      <c r="J136" s="4" t="s">
        <v>185</v>
      </c>
      <c r="K136" s="3">
        <v>10400</v>
      </c>
      <c r="L136" s="3">
        <v>39000</v>
      </c>
      <c r="M136" s="3">
        <v>50000</v>
      </c>
      <c r="N136" s="3">
        <v>46700</v>
      </c>
      <c r="O136" s="3">
        <v>50300</v>
      </c>
      <c r="P136" s="3">
        <v>54500</v>
      </c>
      <c r="Q136" s="3">
        <v>58900</v>
      </c>
      <c r="R136" s="3">
        <v>54000</v>
      </c>
      <c r="S136" s="3">
        <v>60100</v>
      </c>
      <c r="T136" s="3">
        <v>57700</v>
      </c>
      <c r="U136" s="3">
        <v>82100</v>
      </c>
      <c r="V136" s="3">
        <v>101300</v>
      </c>
      <c r="W136" s="3">
        <v>102300</v>
      </c>
      <c r="X136" s="3">
        <v>111200</v>
      </c>
      <c r="Y136" s="3">
        <v>122600</v>
      </c>
      <c r="Z136" s="3">
        <v>100500</v>
      </c>
      <c r="AA136" s="3">
        <v>99900</v>
      </c>
      <c r="AB136" s="3">
        <v>104000</v>
      </c>
      <c r="AC136" s="3">
        <v>116400</v>
      </c>
      <c r="AD136" s="3">
        <v>123700</v>
      </c>
      <c r="AE136" s="3">
        <v>144100</v>
      </c>
      <c r="AF136" s="3">
        <v>163909</v>
      </c>
      <c r="AG136" s="3">
        <v>169526</v>
      </c>
      <c r="AH136" s="3">
        <v>179041</v>
      </c>
      <c r="AI136" s="3">
        <v>188842</v>
      </c>
      <c r="AJ136" s="3">
        <v>212951</v>
      </c>
      <c r="AK136" s="3">
        <v>229987</v>
      </c>
      <c r="AL136" s="3">
        <v>213587</v>
      </c>
      <c r="AM136" s="3">
        <v>227624</v>
      </c>
      <c r="AN136" s="3">
        <v>236182</v>
      </c>
      <c r="AO136" s="3">
        <v>233515</v>
      </c>
      <c r="AP136" s="3">
        <v>290195</v>
      </c>
      <c r="AQ136" s="3">
        <v>415864</v>
      </c>
      <c r="AR136" s="3">
        <v>415130</v>
      </c>
      <c r="AS136" s="3">
        <v>270996</v>
      </c>
      <c r="AT136" s="3">
        <v>205992</v>
      </c>
      <c r="AU136" s="3">
        <v>194006</v>
      </c>
      <c r="AV136" s="5">
        <f>SUM(B136:AU136)</f>
        <v>5537047</v>
      </c>
      <c r="AW136" s="5">
        <f>AVERAGE(B136:AU136)</f>
        <v>149649.91891891891</v>
      </c>
      <c r="AX136" s="5">
        <f>MIN(B136:AU136)</f>
        <v>10400</v>
      </c>
      <c r="AY136" s="7">
        <f>MAX(B136:AU136)</f>
        <v>415864</v>
      </c>
      <c r="AZ136" s="12" t="str">
        <f>IF(AW136&gt;=10000000,"Greater or Equal","Smaller")</f>
        <v>Smaller</v>
      </c>
      <c r="BA136" s="5" t="e">
        <f>VLOOKUP(Table1[[#This Row],[Average 1970-2015]],LabelsTable,2,TRUE)</f>
        <v>#N/A</v>
      </c>
    </row>
    <row r="137" spans="1:53" x14ac:dyDescent="0.2">
      <c r="A137" t="s">
        <v>50</v>
      </c>
      <c r="B137" s="4" t="s">
        <v>185</v>
      </c>
      <c r="C137" s="4" t="s">
        <v>185</v>
      </c>
      <c r="D137" s="4" t="s">
        <v>185</v>
      </c>
      <c r="E137" s="4" t="s">
        <v>185</v>
      </c>
      <c r="F137" s="4" t="s">
        <v>185</v>
      </c>
      <c r="G137" s="4" t="s">
        <v>185</v>
      </c>
      <c r="H137" s="4" t="s">
        <v>185</v>
      </c>
      <c r="I137" s="4" t="s">
        <v>185</v>
      </c>
      <c r="J137" s="4" t="s">
        <v>185</v>
      </c>
      <c r="K137" s="4" t="s">
        <v>185</v>
      </c>
      <c r="L137" s="4" t="s">
        <v>185</v>
      </c>
      <c r="M137" s="4" t="s">
        <v>185</v>
      </c>
      <c r="N137" s="4" t="s">
        <v>185</v>
      </c>
      <c r="O137" s="4" t="s">
        <v>185</v>
      </c>
      <c r="P137" s="4" t="s">
        <v>185</v>
      </c>
      <c r="Q137" s="4" t="s">
        <v>185</v>
      </c>
      <c r="R137" s="4" t="s">
        <v>185</v>
      </c>
      <c r="S137" s="4" t="s">
        <v>185</v>
      </c>
      <c r="T137" s="4" t="s">
        <v>185</v>
      </c>
      <c r="U137" s="4" t="s">
        <v>185</v>
      </c>
      <c r="V137" s="4" t="s">
        <v>185</v>
      </c>
      <c r="W137" s="4" t="s">
        <v>185</v>
      </c>
      <c r="X137" s="4" t="s">
        <v>185</v>
      </c>
      <c r="Y137" s="4" t="s">
        <v>185</v>
      </c>
      <c r="Z137" s="3">
        <v>9100</v>
      </c>
      <c r="AA137" s="3">
        <v>13000</v>
      </c>
      <c r="AB137" s="3">
        <v>29000</v>
      </c>
      <c r="AC137" s="3">
        <v>55400</v>
      </c>
      <c r="AD137" s="3">
        <v>21200</v>
      </c>
      <c r="AE137" s="3">
        <v>91500</v>
      </c>
      <c r="AF137" s="3">
        <v>136622</v>
      </c>
      <c r="AG137" s="3">
        <v>146273</v>
      </c>
      <c r="AH137" s="3">
        <v>137569</v>
      </c>
      <c r="AI137" s="3">
        <v>158888</v>
      </c>
      <c r="AJ137" s="3">
        <v>179543</v>
      </c>
      <c r="AK137" s="3">
        <v>195702</v>
      </c>
      <c r="AL137" s="3">
        <v>213315</v>
      </c>
      <c r="AM137" s="3">
        <v>238913</v>
      </c>
      <c r="AN137" s="3">
        <v>243691</v>
      </c>
      <c r="AO137" s="3">
        <v>231263</v>
      </c>
      <c r="AP137" s="3">
        <v>768533</v>
      </c>
      <c r="AQ137" s="3">
        <v>829779</v>
      </c>
      <c r="AR137" s="3">
        <v>814340</v>
      </c>
      <c r="AS137" s="3">
        <v>865848</v>
      </c>
      <c r="AT137" s="3">
        <v>151632</v>
      </c>
      <c r="AU137" s="3">
        <v>0</v>
      </c>
      <c r="AV137" s="5">
        <f>SUM(B137:AU137)</f>
        <v>5531111</v>
      </c>
      <c r="AW137" s="5">
        <f>AVERAGE(B137:AU137)</f>
        <v>251414.13636363635</v>
      </c>
      <c r="AX137" s="5">
        <f>MIN(B137:AU137)</f>
        <v>0</v>
      </c>
      <c r="AY137" s="7">
        <f>MAX(B137:AU137)</f>
        <v>865848</v>
      </c>
      <c r="AZ137" s="12" t="str">
        <f>IF(AW137&gt;=10000000,"Greater or Equal","Smaller")</f>
        <v>Smaller</v>
      </c>
      <c r="BA137" s="5" t="e">
        <f>VLOOKUP(Table1[[#This Row],[Average 1970-2015]],LabelsTable,2,TRUE)</f>
        <v>#N/A</v>
      </c>
    </row>
    <row r="138" spans="1:53" x14ac:dyDescent="0.2">
      <c r="A138" t="s">
        <v>131</v>
      </c>
      <c r="B138" s="3">
        <v>51700</v>
      </c>
      <c r="C138" s="3">
        <v>66100</v>
      </c>
      <c r="D138" s="3">
        <v>74700</v>
      </c>
      <c r="E138" s="3">
        <v>90400</v>
      </c>
      <c r="F138" s="3">
        <v>98300</v>
      </c>
      <c r="G138" s="3">
        <v>122400</v>
      </c>
      <c r="H138" s="3">
        <v>93700</v>
      </c>
      <c r="I138" s="3">
        <v>100300</v>
      </c>
      <c r="J138" s="3">
        <v>106400</v>
      </c>
      <c r="K138" s="3">
        <v>111700</v>
      </c>
      <c r="L138" s="3">
        <v>94000</v>
      </c>
      <c r="M138" s="3">
        <v>107600</v>
      </c>
      <c r="N138" s="3">
        <v>130300</v>
      </c>
      <c r="O138" s="3">
        <v>96900</v>
      </c>
      <c r="P138" s="3">
        <v>127000</v>
      </c>
      <c r="Q138" s="3">
        <v>140400</v>
      </c>
      <c r="R138" s="3">
        <v>140200</v>
      </c>
      <c r="S138" s="3">
        <v>114200</v>
      </c>
      <c r="T138" s="3">
        <v>115800</v>
      </c>
      <c r="U138" s="3">
        <v>121200</v>
      </c>
      <c r="V138" s="3">
        <v>120300</v>
      </c>
      <c r="W138" s="3">
        <v>120100</v>
      </c>
      <c r="X138" s="3">
        <v>121400</v>
      </c>
      <c r="Y138" s="3">
        <v>132100</v>
      </c>
      <c r="Z138" s="3">
        <v>141600</v>
      </c>
      <c r="AA138" s="3">
        <v>148700</v>
      </c>
      <c r="AB138" s="3">
        <v>152500</v>
      </c>
      <c r="AC138" s="3">
        <v>158300</v>
      </c>
      <c r="AD138" s="3">
        <v>157700</v>
      </c>
      <c r="AE138" s="3">
        <v>112300</v>
      </c>
      <c r="AF138" s="3">
        <v>115831</v>
      </c>
      <c r="AG138" s="3">
        <v>112560</v>
      </c>
      <c r="AH138" s="3">
        <v>104711</v>
      </c>
      <c r="AI138" s="3">
        <v>108854</v>
      </c>
      <c r="AJ138" s="3">
        <v>122477</v>
      </c>
      <c r="AK138" s="3">
        <v>132275</v>
      </c>
      <c r="AL138" s="3">
        <v>145747</v>
      </c>
      <c r="AM138" s="3">
        <v>154837</v>
      </c>
      <c r="AN138" s="3">
        <v>159917</v>
      </c>
      <c r="AO138" s="3">
        <v>157007</v>
      </c>
      <c r="AP138" s="3">
        <v>91520</v>
      </c>
      <c r="AQ138" s="3">
        <v>82710</v>
      </c>
      <c r="AR138" s="3">
        <v>53519</v>
      </c>
      <c r="AS138" s="3">
        <v>5856</v>
      </c>
      <c r="AT138" s="3">
        <v>5856</v>
      </c>
      <c r="AU138" s="3">
        <v>6011</v>
      </c>
      <c r="AV138" s="5">
        <f>SUM(B138:AU138)</f>
        <v>5027988</v>
      </c>
      <c r="AW138" s="5">
        <f>AVERAGE(B138:AU138)</f>
        <v>109304.08695652174</v>
      </c>
      <c r="AX138" s="5">
        <f>MIN(B138:AU138)</f>
        <v>5856</v>
      </c>
      <c r="AY138" s="7">
        <f>MAX(B138:AU138)</f>
        <v>159917</v>
      </c>
      <c r="AZ138" s="12" t="str">
        <f>IF(AW138&gt;=10000000,"Greater or Equal","Smaller")</f>
        <v>Smaller</v>
      </c>
      <c r="BA138" s="5" t="e">
        <f>VLOOKUP(Table1[[#This Row],[Average 1970-2015]],LabelsTable,2,TRUE)</f>
        <v>#N/A</v>
      </c>
    </row>
    <row r="139" spans="1:53" x14ac:dyDescent="0.2">
      <c r="A139" t="s">
        <v>9</v>
      </c>
      <c r="B139" s="4" t="s">
        <v>185</v>
      </c>
      <c r="C139" s="4" t="s">
        <v>185</v>
      </c>
      <c r="D139" s="4" t="s">
        <v>185</v>
      </c>
      <c r="E139" s="4" t="s">
        <v>185</v>
      </c>
      <c r="F139" s="4" t="s">
        <v>185</v>
      </c>
      <c r="G139" s="4" t="s">
        <v>185</v>
      </c>
      <c r="H139" s="4" t="s">
        <v>185</v>
      </c>
      <c r="I139" s="4" t="s">
        <v>185</v>
      </c>
      <c r="J139" s="4" t="s">
        <v>185</v>
      </c>
      <c r="K139" s="4" t="s">
        <v>185</v>
      </c>
      <c r="L139" s="4" t="s">
        <v>185</v>
      </c>
      <c r="M139" s="4" t="s">
        <v>185</v>
      </c>
      <c r="N139" s="4" t="s">
        <v>185</v>
      </c>
      <c r="O139" s="4" t="s">
        <v>185</v>
      </c>
      <c r="P139" s="4" t="s">
        <v>185</v>
      </c>
      <c r="Q139" s="4" t="s">
        <v>185</v>
      </c>
      <c r="R139" s="4" t="s">
        <v>185</v>
      </c>
      <c r="S139" s="4" t="s">
        <v>185</v>
      </c>
      <c r="T139" s="4" t="s">
        <v>185</v>
      </c>
      <c r="U139" s="4" t="s">
        <v>185</v>
      </c>
      <c r="V139" s="4" t="s">
        <v>185</v>
      </c>
      <c r="W139" s="4" t="s">
        <v>185</v>
      </c>
      <c r="X139" s="4" t="s">
        <v>185</v>
      </c>
      <c r="Y139" s="3">
        <v>187500</v>
      </c>
      <c r="Z139" s="3">
        <v>203000</v>
      </c>
      <c r="AA139" s="3">
        <v>215000</v>
      </c>
      <c r="AB139" s="3">
        <v>287300</v>
      </c>
      <c r="AC139" s="3">
        <v>228900</v>
      </c>
      <c r="AD139" s="3">
        <v>488900</v>
      </c>
      <c r="AE139" s="3">
        <v>506100</v>
      </c>
      <c r="AF139" s="3">
        <v>599012</v>
      </c>
      <c r="AG139" s="3">
        <v>315450</v>
      </c>
      <c r="AH139" s="3">
        <v>165735</v>
      </c>
      <c r="AI139" s="3">
        <v>200959</v>
      </c>
      <c r="AJ139" s="3">
        <v>210875</v>
      </c>
      <c r="AK139" s="3">
        <v>191977</v>
      </c>
      <c r="AL139" s="3">
        <v>209255</v>
      </c>
      <c r="AM139" s="3">
        <v>234366</v>
      </c>
      <c r="AN139" s="3">
        <v>196420</v>
      </c>
      <c r="AO139" s="3">
        <v>86868</v>
      </c>
      <c r="AP139" s="4" t="s">
        <v>185</v>
      </c>
      <c r="AQ139" s="4" t="s">
        <v>185</v>
      </c>
      <c r="AR139" s="4" t="s">
        <v>185</v>
      </c>
      <c r="AS139" s="4" t="s">
        <v>185</v>
      </c>
      <c r="AT139" s="4" t="s">
        <v>185</v>
      </c>
      <c r="AU139" s="4" t="s">
        <v>185</v>
      </c>
      <c r="AV139" s="5">
        <f>SUM(B139:AU139)</f>
        <v>4527617</v>
      </c>
      <c r="AW139" s="5">
        <f>AVERAGE(B139:AU139)</f>
        <v>266330.4117647059</v>
      </c>
      <c r="AX139" s="5">
        <f>MIN(B139:AU139)</f>
        <v>86868</v>
      </c>
      <c r="AY139" s="7">
        <f>MAX(B139:AU139)</f>
        <v>599012</v>
      </c>
      <c r="AZ139" s="12" t="str">
        <f>IF(AW139&gt;=10000000,"Greater or Equal","Smaller")</f>
        <v>Smaller</v>
      </c>
      <c r="BA139" s="5" t="e">
        <f>VLOOKUP(Table1[[#This Row],[Average 1970-2015]],LabelsTable,2,TRUE)</f>
        <v>#N/A</v>
      </c>
    </row>
    <row r="140" spans="1:53" x14ac:dyDescent="0.2">
      <c r="A140" t="s">
        <v>152</v>
      </c>
      <c r="B140" s="4" t="s">
        <v>185</v>
      </c>
      <c r="C140" s="4" t="s">
        <v>185</v>
      </c>
      <c r="D140" s="4" t="s">
        <v>185</v>
      </c>
      <c r="E140" s="4" t="s">
        <v>185</v>
      </c>
      <c r="F140" s="4" t="s">
        <v>185</v>
      </c>
      <c r="G140" s="4" t="s">
        <v>185</v>
      </c>
      <c r="H140" s="4" t="s">
        <v>185</v>
      </c>
      <c r="I140" s="4" t="s">
        <v>185</v>
      </c>
      <c r="J140" s="4" t="s">
        <v>185</v>
      </c>
      <c r="K140" s="4" t="s">
        <v>185</v>
      </c>
      <c r="L140" s="4" t="s">
        <v>185</v>
      </c>
      <c r="M140" s="4" t="s">
        <v>185</v>
      </c>
      <c r="N140" s="4" t="s">
        <v>185</v>
      </c>
      <c r="O140" s="4" t="s">
        <v>185</v>
      </c>
      <c r="P140" s="4" t="s">
        <v>185</v>
      </c>
      <c r="Q140" s="4" t="s">
        <v>185</v>
      </c>
      <c r="R140" s="4" t="s">
        <v>185</v>
      </c>
      <c r="S140" s="4" t="s">
        <v>185</v>
      </c>
      <c r="T140" s="4" t="s">
        <v>185</v>
      </c>
      <c r="U140" s="4" t="s">
        <v>185</v>
      </c>
      <c r="V140" s="4" t="s">
        <v>185</v>
      </c>
      <c r="W140" s="4" t="s">
        <v>185</v>
      </c>
      <c r="X140" s="4" t="s">
        <v>185</v>
      </c>
      <c r="Y140" s="4" t="s">
        <v>185</v>
      </c>
      <c r="Z140" s="3">
        <v>169600</v>
      </c>
      <c r="AA140" s="3">
        <v>176900</v>
      </c>
      <c r="AB140" s="3">
        <v>152400</v>
      </c>
      <c r="AC140" s="3">
        <v>110500</v>
      </c>
      <c r="AD140" s="3">
        <v>110100</v>
      </c>
      <c r="AE140" s="3">
        <v>158600</v>
      </c>
      <c r="AF140" s="3">
        <v>117521</v>
      </c>
      <c r="AG140" s="3">
        <v>110800</v>
      </c>
      <c r="AH140" s="3">
        <v>246609</v>
      </c>
      <c r="AI140" s="3">
        <v>303802</v>
      </c>
      <c r="AJ140" s="3">
        <v>228560</v>
      </c>
      <c r="AK140" s="3">
        <v>249131</v>
      </c>
      <c r="AL140" s="3">
        <v>271553</v>
      </c>
      <c r="AM140" s="3">
        <v>304139</v>
      </c>
      <c r="AN140" s="3">
        <v>310222</v>
      </c>
      <c r="AO140" s="3">
        <v>294400</v>
      </c>
      <c r="AP140" s="3">
        <v>164446</v>
      </c>
      <c r="AQ140" s="3">
        <v>222630</v>
      </c>
      <c r="AR140" s="3">
        <v>178363</v>
      </c>
      <c r="AS140" s="3">
        <v>189316</v>
      </c>
      <c r="AT140" s="3">
        <v>196589</v>
      </c>
      <c r="AU140" s="3">
        <v>232264</v>
      </c>
      <c r="AV140" s="5">
        <f>SUM(B140:AU140)</f>
        <v>4498445</v>
      </c>
      <c r="AW140" s="5">
        <f>AVERAGE(B140:AU140)</f>
        <v>204474.77272727274</v>
      </c>
      <c r="AX140" s="5">
        <f>MIN(B140:AU140)</f>
        <v>110100</v>
      </c>
      <c r="AY140" s="7">
        <f>MAX(B140:AU140)</f>
        <v>310222</v>
      </c>
      <c r="AZ140" s="12" t="str">
        <f>IF(AW140&gt;=10000000,"Greater or Equal","Smaller")</f>
        <v>Smaller</v>
      </c>
      <c r="BA140" s="5" t="e">
        <f>VLOOKUP(Table1[[#This Row],[Average 1970-2015]],LabelsTable,2,TRUE)</f>
        <v>#N/A</v>
      </c>
    </row>
    <row r="141" spans="1:53" x14ac:dyDescent="0.2">
      <c r="A141" t="s">
        <v>91</v>
      </c>
      <c r="B141" s="4" t="s">
        <v>185</v>
      </c>
      <c r="C141" s="4" t="s">
        <v>185</v>
      </c>
      <c r="D141" s="4" t="s">
        <v>185</v>
      </c>
      <c r="E141" s="4" t="s">
        <v>185</v>
      </c>
      <c r="F141" s="4" t="s">
        <v>185</v>
      </c>
      <c r="G141" s="4" t="s">
        <v>185</v>
      </c>
      <c r="H141" s="4" t="s">
        <v>185</v>
      </c>
      <c r="I141" s="4" t="s">
        <v>185</v>
      </c>
      <c r="J141" s="4" t="s">
        <v>185</v>
      </c>
      <c r="K141" s="4" t="s">
        <v>185</v>
      </c>
      <c r="L141" s="4" t="s">
        <v>185</v>
      </c>
      <c r="M141" s="4" t="s">
        <v>185</v>
      </c>
      <c r="N141" s="4" t="s">
        <v>185</v>
      </c>
      <c r="O141" s="4" t="s">
        <v>185</v>
      </c>
      <c r="P141" s="4" t="s">
        <v>185</v>
      </c>
      <c r="Q141" s="4" t="s">
        <v>185</v>
      </c>
      <c r="R141" s="4" t="s">
        <v>185</v>
      </c>
      <c r="S141" s="4" t="s">
        <v>185</v>
      </c>
      <c r="T141" s="4" t="s">
        <v>185</v>
      </c>
      <c r="U141" s="4" t="s">
        <v>185</v>
      </c>
      <c r="V141" s="4" t="s">
        <v>185</v>
      </c>
      <c r="W141" s="4" t="s">
        <v>185</v>
      </c>
      <c r="X141" s="4" t="s">
        <v>185</v>
      </c>
      <c r="Y141" s="4" t="s">
        <v>185</v>
      </c>
      <c r="Z141" s="4" t="s">
        <v>185</v>
      </c>
      <c r="AA141" s="4" t="s">
        <v>185</v>
      </c>
      <c r="AB141" s="4" t="s">
        <v>185</v>
      </c>
      <c r="AC141" s="4" t="s">
        <v>185</v>
      </c>
      <c r="AD141" s="4" t="s">
        <v>185</v>
      </c>
      <c r="AE141" s="4" t="s">
        <v>185</v>
      </c>
      <c r="AF141" s="4" t="s">
        <v>185</v>
      </c>
      <c r="AG141" s="3">
        <v>121737</v>
      </c>
      <c r="AH141" s="4" t="s">
        <v>185</v>
      </c>
      <c r="AI141" s="3">
        <v>287111</v>
      </c>
      <c r="AJ141" s="3">
        <v>337046</v>
      </c>
      <c r="AK141" s="3">
        <v>383140</v>
      </c>
      <c r="AL141" s="4" t="s">
        <v>185</v>
      </c>
      <c r="AM141" s="4" t="s">
        <v>185</v>
      </c>
      <c r="AN141" s="4" t="s">
        <v>185</v>
      </c>
      <c r="AO141" s="4" t="s">
        <v>185</v>
      </c>
      <c r="AP141" s="3">
        <v>659355</v>
      </c>
      <c r="AQ141" s="3">
        <v>523356</v>
      </c>
      <c r="AR141" s="3">
        <v>544519</v>
      </c>
      <c r="AS141" s="3">
        <v>528852</v>
      </c>
      <c r="AT141" s="3">
        <v>503040</v>
      </c>
      <c r="AU141" s="3">
        <v>526980</v>
      </c>
      <c r="AV141" s="5">
        <f>SUM(B141:AU141)</f>
        <v>4415136</v>
      </c>
      <c r="AW141" s="5">
        <f>AVERAGE(B141:AU141)</f>
        <v>441513.6</v>
      </c>
      <c r="AX141" s="5">
        <f>MIN(B141:AU141)</f>
        <v>121737</v>
      </c>
      <c r="AY141" s="7">
        <f>MAX(B141:AU141)</f>
        <v>659355</v>
      </c>
      <c r="AZ141" s="12" t="str">
        <f>IF(AW141&gt;=10000000,"Greater or Equal","Smaller")</f>
        <v>Smaller</v>
      </c>
      <c r="BA141" s="5" t="e">
        <f>VLOOKUP(Table1[[#This Row],[Average 1970-2015]],LabelsTable,2,TRUE)</f>
        <v>#N/A</v>
      </c>
    </row>
    <row r="142" spans="1:53" x14ac:dyDescent="0.2">
      <c r="A142" t="s">
        <v>33</v>
      </c>
      <c r="B142" s="3">
        <v>30100</v>
      </c>
      <c r="C142" s="3">
        <v>31600</v>
      </c>
      <c r="D142" s="3">
        <v>26500</v>
      </c>
      <c r="E142" s="3">
        <v>28700</v>
      </c>
      <c r="F142" s="3">
        <v>32500</v>
      </c>
      <c r="G142" s="3">
        <v>36200</v>
      </c>
      <c r="H142" s="3">
        <v>41900</v>
      </c>
      <c r="I142" s="3">
        <v>47200</v>
      </c>
      <c r="J142" s="3">
        <v>54700</v>
      </c>
      <c r="K142" s="3">
        <v>59800</v>
      </c>
      <c r="L142" s="3">
        <v>72800</v>
      </c>
      <c r="M142" s="3">
        <v>75800</v>
      </c>
      <c r="N142" s="3">
        <v>78200</v>
      </c>
      <c r="O142" s="3">
        <v>93200</v>
      </c>
      <c r="P142" s="3">
        <v>93400</v>
      </c>
      <c r="Q142" s="3">
        <v>100200</v>
      </c>
      <c r="R142" s="3">
        <v>158400</v>
      </c>
      <c r="S142" s="3">
        <v>126600</v>
      </c>
      <c r="T142" s="3">
        <v>126200</v>
      </c>
      <c r="U142" s="3">
        <v>131500</v>
      </c>
      <c r="V142" s="3">
        <v>136600</v>
      </c>
      <c r="W142" s="3">
        <v>126600</v>
      </c>
      <c r="X142" s="3">
        <v>126600</v>
      </c>
      <c r="Y142" s="3">
        <v>128500</v>
      </c>
      <c r="Z142" s="3">
        <v>129500</v>
      </c>
      <c r="AA142" s="3">
        <v>137500</v>
      </c>
      <c r="AB142" s="3">
        <v>138400</v>
      </c>
      <c r="AC142" s="3">
        <v>96600</v>
      </c>
      <c r="AD142" s="3">
        <v>101600</v>
      </c>
      <c r="AE142" s="3">
        <v>147200</v>
      </c>
      <c r="AF142" s="3">
        <v>143529</v>
      </c>
      <c r="AG142" s="3">
        <v>100286</v>
      </c>
      <c r="AH142" s="3">
        <v>53236</v>
      </c>
      <c r="AI142" s="3">
        <v>54475</v>
      </c>
      <c r="AJ142" s="3">
        <v>61364</v>
      </c>
      <c r="AK142" s="3">
        <v>66273</v>
      </c>
      <c r="AL142" s="3">
        <v>73131</v>
      </c>
      <c r="AM142" s="3">
        <v>77810</v>
      </c>
      <c r="AN142" s="3">
        <v>80543</v>
      </c>
      <c r="AO142" s="3">
        <v>79345</v>
      </c>
      <c r="AP142" s="3">
        <v>160000</v>
      </c>
      <c r="AQ142" s="3">
        <v>133710</v>
      </c>
      <c r="AR142" s="3">
        <v>125694</v>
      </c>
      <c r="AS142" s="3">
        <v>138996</v>
      </c>
      <c r="AT142" s="3">
        <v>117420</v>
      </c>
      <c r="AU142" s="3">
        <v>122589</v>
      </c>
      <c r="AV142" s="5">
        <f>SUM(B142:AU142)</f>
        <v>4303001</v>
      </c>
      <c r="AW142" s="5">
        <f>AVERAGE(B142:AU142)</f>
        <v>93543.5</v>
      </c>
      <c r="AX142" s="5">
        <f>MIN(B142:AU142)</f>
        <v>26500</v>
      </c>
      <c r="AY142" s="7">
        <f>MAX(B142:AU142)</f>
        <v>160000</v>
      </c>
      <c r="AZ142" s="12" t="str">
        <f>IF(AW142&gt;=10000000,"Greater or Equal","Smaller")</f>
        <v>Smaller</v>
      </c>
      <c r="BA142" s="5" t="e">
        <f>VLOOKUP(Table1[[#This Row],[Average 1970-2015]],LabelsTable,2,TRUE)</f>
        <v>#N/A</v>
      </c>
    </row>
    <row r="143" spans="1:53" x14ac:dyDescent="0.2">
      <c r="A143" t="s">
        <v>29</v>
      </c>
      <c r="B143" s="4" t="s">
        <v>185</v>
      </c>
      <c r="C143" s="4" t="s">
        <v>185</v>
      </c>
      <c r="D143" s="4" t="s">
        <v>185</v>
      </c>
      <c r="E143" s="4" t="s">
        <v>185</v>
      </c>
      <c r="F143" s="4" t="s">
        <v>185</v>
      </c>
      <c r="G143" s="4" t="s">
        <v>185</v>
      </c>
      <c r="H143" s="4" t="s">
        <v>185</v>
      </c>
      <c r="I143" s="4" t="s">
        <v>185</v>
      </c>
      <c r="J143" s="4" t="s">
        <v>185</v>
      </c>
      <c r="K143" s="4" t="s">
        <v>185</v>
      </c>
      <c r="L143" s="3">
        <v>42400</v>
      </c>
      <c r="M143" s="3">
        <v>46200</v>
      </c>
      <c r="N143" s="3">
        <v>51100</v>
      </c>
      <c r="O143" s="3">
        <v>54600</v>
      </c>
      <c r="P143" s="3">
        <v>63700</v>
      </c>
      <c r="Q143" s="3">
        <v>66000</v>
      </c>
      <c r="R143" s="3">
        <v>64900</v>
      </c>
      <c r="S143" s="3">
        <v>67500</v>
      </c>
      <c r="T143" s="3">
        <v>68500</v>
      </c>
      <c r="U143" s="3">
        <v>69300</v>
      </c>
      <c r="V143" s="3">
        <v>69400</v>
      </c>
      <c r="W143" s="3">
        <v>69400</v>
      </c>
      <c r="X143" s="3">
        <v>69400</v>
      </c>
      <c r="Y143" s="3">
        <v>74600</v>
      </c>
      <c r="Z143" s="3">
        <v>78500</v>
      </c>
      <c r="AA143" s="3">
        <v>89500</v>
      </c>
      <c r="AB143" s="3">
        <v>94300</v>
      </c>
      <c r="AC143" s="3">
        <v>94300</v>
      </c>
      <c r="AD143" s="3">
        <v>94000</v>
      </c>
      <c r="AE143" s="3">
        <v>97700</v>
      </c>
      <c r="AF143" s="3">
        <v>75262</v>
      </c>
      <c r="AG143" s="3">
        <v>81376</v>
      </c>
      <c r="AH143" s="3">
        <v>84537</v>
      </c>
      <c r="AI143" s="3">
        <v>68104</v>
      </c>
      <c r="AJ143" s="3">
        <v>84676</v>
      </c>
      <c r="AK143" s="3">
        <v>91450</v>
      </c>
      <c r="AL143" s="3">
        <v>101190</v>
      </c>
      <c r="AM143" s="3">
        <v>102090</v>
      </c>
      <c r="AN143" s="3">
        <v>100558</v>
      </c>
      <c r="AO143" s="3">
        <v>94027</v>
      </c>
      <c r="AP143" s="3">
        <v>142660</v>
      </c>
      <c r="AQ143" s="3">
        <v>140183</v>
      </c>
      <c r="AR143" s="3">
        <v>138160</v>
      </c>
      <c r="AS143" s="3">
        <v>302412</v>
      </c>
      <c r="AT143" s="3">
        <v>330456</v>
      </c>
      <c r="AU143" s="3">
        <v>373739</v>
      </c>
      <c r="AV143" s="5">
        <f>SUM(B143:AU143)</f>
        <v>3736180</v>
      </c>
      <c r="AW143" s="5">
        <f>AVERAGE(B143:AU143)</f>
        <v>103782.77777777778</v>
      </c>
      <c r="AX143" s="5">
        <f>MIN(B143:AU143)</f>
        <v>42400</v>
      </c>
      <c r="AY143" s="7">
        <f>MAX(B143:AU143)</f>
        <v>373739</v>
      </c>
      <c r="AZ143" s="12" t="str">
        <f>IF(AW143&gt;=10000000,"Greater or Equal","Smaller")</f>
        <v>Smaller</v>
      </c>
      <c r="BA143" s="5" t="e">
        <f>VLOOKUP(Table1[[#This Row],[Average 1970-2015]],LabelsTable,2,TRUE)</f>
        <v>#N/A</v>
      </c>
    </row>
    <row r="144" spans="1:53" x14ac:dyDescent="0.2">
      <c r="A144" t="s">
        <v>166</v>
      </c>
      <c r="B144" s="3">
        <v>171500</v>
      </c>
      <c r="C144" s="3">
        <v>188000</v>
      </c>
      <c r="D144" s="3">
        <v>165500</v>
      </c>
      <c r="E144" s="3">
        <v>52400</v>
      </c>
      <c r="F144" s="3">
        <v>62700</v>
      </c>
      <c r="G144" s="3">
        <v>57600</v>
      </c>
      <c r="H144" s="3">
        <v>73800</v>
      </c>
      <c r="I144" s="4" t="s">
        <v>185</v>
      </c>
      <c r="J144" s="4" t="s">
        <v>185</v>
      </c>
      <c r="K144" s="4" t="s">
        <v>185</v>
      </c>
      <c r="L144" s="3">
        <v>82600</v>
      </c>
      <c r="M144" s="3">
        <v>62600</v>
      </c>
      <c r="N144" s="3">
        <v>62200</v>
      </c>
      <c r="O144" s="3">
        <v>75100</v>
      </c>
      <c r="P144" s="3">
        <v>49500</v>
      </c>
      <c r="Q144" s="3">
        <v>35300</v>
      </c>
      <c r="R144" s="3">
        <v>50000</v>
      </c>
      <c r="S144" s="3">
        <v>46000</v>
      </c>
      <c r="T144" s="3">
        <v>61000</v>
      </c>
      <c r="U144" s="3">
        <v>116000</v>
      </c>
      <c r="V144" s="3">
        <v>116000</v>
      </c>
      <c r="W144" s="3">
        <v>26300</v>
      </c>
      <c r="X144" s="3">
        <v>31600</v>
      </c>
      <c r="Y144" s="3">
        <v>77700</v>
      </c>
      <c r="Z144" s="3">
        <v>62500</v>
      </c>
      <c r="AA144" s="3">
        <v>94600</v>
      </c>
      <c r="AB144" s="3">
        <v>100200</v>
      </c>
      <c r="AC144" s="3">
        <v>100200</v>
      </c>
      <c r="AD144" s="3">
        <v>99800</v>
      </c>
      <c r="AE144" s="3">
        <v>179400</v>
      </c>
      <c r="AF144" s="3">
        <v>39379</v>
      </c>
      <c r="AG144" s="3">
        <v>40560</v>
      </c>
      <c r="AH144" s="3">
        <v>40560</v>
      </c>
      <c r="AI144" s="3">
        <v>39749</v>
      </c>
      <c r="AJ144" s="3">
        <v>45711</v>
      </c>
      <c r="AK144" s="3">
        <v>49368</v>
      </c>
      <c r="AL144" s="3">
        <v>55292</v>
      </c>
      <c r="AM144" s="3">
        <v>59715</v>
      </c>
      <c r="AN144" s="3">
        <v>63160</v>
      </c>
      <c r="AO144" s="3">
        <v>64234</v>
      </c>
      <c r="AP144" s="3">
        <v>154909</v>
      </c>
      <c r="AQ144" s="3">
        <v>141603</v>
      </c>
      <c r="AR144" s="3">
        <v>182144</v>
      </c>
      <c r="AS144" s="3">
        <v>198804</v>
      </c>
      <c r="AT144" s="3">
        <v>163824</v>
      </c>
      <c r="AU144" s="3">
        <v>41812</v>
      </c>
      <c r="AV144" s="5">
        <f>SUM(B144:AU144)</f>
        <v>3680924</v>
      </c>
      <c r="AW144" s="5">
        <f>AVERAGE(B144:AU144)</f>
        <v>85602.883720930229</v>
      </c>
      <c r="AX144" s="5">
        <f>MIN(B144:AU144)</f>
        <v>26300</v>
      </c>
      <c r="AY144" s="7">
        <f>MAX(B144:AU144)</f>
        <v>198804</v>
      </c>
      <c r="AZ144" s="12" t="str">
        <f>IF(AW144&gt;=10000000,"Greater or Equal","Smaller")</f>
        <v>Smaller</v>
      </c>
      <c r="BA144" s="5" t="e">
        <f>VLOOKUP(Table1[[#This Row],[Average 1970-2015]],LabelsTable,2,TRUE)</f>
        <v>#N/A</v>
      </c>
    </row>
    <row r="145" spans="1:53" x14ac:dyDescent="0.2">
      <c r="A145" t="s">
        <v>154</v>
      </c>
      <c r="B145" s="4" t="s">
        <v>185</v>
      </c>
      <c r="C145" s="4" t="s">
        <v>185</v>
      </c>
      <c r="D145" s="4" t="s">
        <v>185</v>
      </c>
      <c r="E145" s="4" t="s">
        <v>185</v>
      </c>
      <c r="F145" s="4" t="s">
        <v>185</v>
      </c>
      <c r="G145" s="4" t="s">
        <v>185</v>
      </c>
      <c r="H145" s="4" t="s">
        <v>185</v>
      </c>
      <c r="I145" s="4" t="s">
        <v>185</v>
      </c>
      <c r="J145" s="4" t="s">
        <v>185</v>
      </c>
      <c r="K145" s="4" t="s">
        <v>185</v>
      </c>
      <c r="L145" s="4" t="s">
        <v>185</v>
      </c>
      <c r="M145" s="4" t="s">
        <v>185</v>
      </c>
      <c r="N145" s="3">
        <v>16800</v>
      </c>
      <c r="O145" s="3">
        <v>24600</v>
      </c>
      <c r="P145" s="3">
        <v>16700</v>
      </c>
      <c r="Q145" s="3">
        <v>14400</v>
      </c>
      <c r="R145" s="3">
        <v>15300</v>
      </c>
      <c r="S145" s="3">
        <v>16600</v>
      </c>
      <c r="T145" s="3">
        <v>18500</v>
      </c>
      <c r="U145" s="3">
        <v>18500</v>
      </c>
      <c r="V145" s="3">
        <v>18500</v>
      </c>
      <c r="W145" s="3">
        <v>53000</v>
      </c>
      <c r="X145" s="3">
        <v>59200</v>
      </c>
      <c r="Y145" s="3">
        <v>66700</v>
      </c>
      <c r="Z145" s="3">
        <v>70400</v>
      </c>
      <c r="AA145" s="3">
        <v>65600</v>
      </c>
      <c r="AB145" s="3">
        <v>72800</v>
      </c>
      <c r="AC145" s="3">
        <v>75000</v>
      </c>
      <c r="AD145" s="3">
        <v>88700</v>
      </c>
      <c r="AE145" s="3">
        <v>86000</v>
      </c>
      <c r="AF145" s="3">
        <v>101503</v>
      </c>
      <c r="AG145" s="3">
        <v>97471</v>
      </c>
      <c r="AH145" s="3">
        <v>104294</v>
      </c>
      <c r="AI145" s="3">
        <v>83151</v>
      </c>
      <c r="AJ145" s="3">
        <v>103939</v>
      </c>
      <c r="AK145" s="3">
        <v>112254</v>
      </c>
      <c r="AL145" s="3">
        <v>116744</v>
      </c>
      <c r="AM145" s="3">
        <v>122581</v>
      </c>
      <c r="AN145" s="3">
        <v>120742</v>
      </c>
      <c r="AO145" s="3">
        <v>112169</v>
      </c>
      <c r="AP145" s="3">
        <v>247944</v>
      </c>
      <c r="AQ145" s="3">
        <v>240396</v>
      </c>
      <c r="AR145" s="3">
        <v>318747</v>
      </c>
      <c r="AS145" s="3">
        <v>327060</v>
      </c>
      <c r="AT145" s="3">
        <v>320232</v>
      </c>
      <c r="AU145" s="3">
        <v>287526</v>
      </c>
      <c r="AV145" s="5">
        <f>SUM(B145:AU145)</f>
        <v>3614053</v>
      </c>
      <c r="AW145" s="5">
        <f>AVERAGE(B145:AU145)</f>
        <v>106295.67647058824</v>
      </c>
      <c r="AX145" s="5">
        <f>MIN(B145:AU145)</f>
        <v>14400</v>
      </c>
      <c r="AY145" s="7">
        <f>MAX(B145:AU145)</f>
        <v>327060</v>
      </c>
      <c r="AZ145" s="12" t="str">
        <f>IF(AW145&gt;=10000000,"Greater or Equal","Smaller")</f>
        <v>Smaller</v>
      </c>
      <c r="BA145" s="5" t="e">
        <f>VLOOKUP(Table1[[#This Row],[Average 1970-2015]],LabelsTable,2,TRUE)</f>
        <v>#N/A</v>
      </c>
    </row>
    <row r="146" spans="1:53" x14ac:dyDescent="0.2">
      <c r="A146" t="s">
        <v>80</v>
      </c>
      <c r="B146" s="3">
        <v>17800</v>
      </c>
      <c r="C146" s="3">
        <v>18700</v>
      </c>
      <c r="D146" s="3">
        <v>19000</v>
      </c>
      <c r="E146" s="3">
        <v>20000</v>
      </c>
      <c r="F146" s="3">
        <v>22000</v>
      </c>
      <c r="G146" s="3">
        <v>24000</v>
      </c>
      <c r="H146" s="3">
        <v>26000</v>
      </c>
      <c r="I146" s="3">
        <v>27000</v>
      </c>
      <c r="J146" s="3">
        <v>27000</v>
      </c>
      <c r="K146" s="3">
        <v>27500</v>
      </c>
      <c r="L146" s="3">
        <v>27500</v>
      </c>
      <c r="M146" s="3">
        <v>81500</v>
      </c>
      <c r="N146" s="3">
        <v>93000</v>
      </c>
      <c r="O146" s="3">
        <v>93000</v>
      </c>
      <c r="P146" s="3">
        <v>100000</v>
      </c>
      <c r="Q146" s="3">
        <v>104000</v>
      </c>
      <c r="R146" s="3">
        <v>122500</v>
      </c>
      <c r="S146" s="3">
        <v>128500</v>
      </c>
      <c r="T146" s="3">
        <v>135200</v>
      </c>
      <c r="U146" s="3">
        <v>143000</v>
      </c>
      <c r="V146" s="3">
        <v>145700</v>
      </c>
      <c r="W146" s="3">
        <v>111900</v>
      </c>
      <c r="X146" s="3">
        <v>115300</v>
      </c>
      <c r="Y146" s="3">
        <v>115300</v>
      </c>
      <c r="Z146" s="3">
        <v>115300</v>
      </c>
      <c r="AA146" s="3">
        <v>121100</v>
      </c>
      <c r="AB146" s="3">
        <v>126000</v>
      </c>
      <c r="AC146" s="3">
        <v>126000</v>
      </c>
      <c r="AD146" s="3">
        <v>125500</v>
      </c>
      <c r="AE146" s="3">
        <v>70400</v>
      </c>
      <c r="AF146" s="3">
        <v>73256</v>
      </c>
      <c r="AG146" s="3">
        <v>47800</v>
      </c>
      <c r="AH146" s="4" t="s">
        <v>185</v>
      </c>
      <c r="AI146" s="4" t="s">
        <v>185</v>
      </c>
      <c r="AJ146" s="4" t="s">
        <v>185</v>
      </c>
      <c r="AK146" s="4" t="s">
        <v>185</v>
      </c>
      <c r="AL146" s="4" t="s">
        <v>185</v>
      </c>
      <c r="AM146" s="4" t="s">
        <v>185</v>
      </c>
      <c r="AN146" s="4" t="s">
        <v>185</v>
      </c>
      <c r="AO146" s="4" t="s">
        <v>185</v>
      </c>
      <c r="AP146" s="3">
        <v>273160</v>
      </c>
      <c r="AQ146" s="3">
        <v>340268</v>
      </c>
      <c r="AR146" s="3">
        <v>247780</v>
      </c>
      <c r="AS146" s="3">
        <v>0</v>
      </c>
      <c r="AT146" s="3">
        <v>0</v>
      </c>
      <c r="AU146" s="3">
        <v>0</v>
      </c>
      <c r="AV146" s="5">
        <f>SUM(B146:AU146)</f>
        <v>3411964</v>
      </c>
      <c r="AW146" s="5">
        <f>AVERAGE(B146:AU146)</f>
        <v>89788.526315789481</v>
      </c>
      <c r="AX146" s="5">
        <f>MIN(B146:AU146)</f>
        <v>0</v>
      </c>
      <c r="AY146" s="7">
        <f>MAX(B146:AU146)</f>
        <v>340268</v>
      </c>
      <c r="AZ146" s="12" t="str">
        <f>IF(AW146&gt;=10000000,"Greater or Equal","Smaller")</f>
        <v>Smaller</v>
      </c>
      <c r="BA146" s="5" t="e">
        <f>VLOOKUP(Table1[[#This Row],[Average 1970-2015]],LabelsTable,2,TRUE)</f>
        <v>#N/A</v>
      </c>
    </row>
    <row r="147" spans="1:53" x14ac:dyDescent="0.2">
      <c r="A147" t="s">
        <v>46</v>
      </c>
      <c r="B147" s="3">
        <v>69500</v>
      </c>
      <c r="C147" s="3">
        <v>71800</v>
      </c>
      <c r="D147" s="3">
        <v>68900</v>
      </c>
      <c r="E147" s="3">
        <v>74100</v>
      </c>
      <c r="F147" s="3">
        <v>79500</v>
      </c>
      <c r="G147" s="3">
        <v>88000</v>
      </c>
      <c r="H147" s="3">
        <v>98400</v>
      </c>
      <c r="I147" s="3">
        <v>103400</v>
      </c>
      <c r="J147" s="3">
        <v>117200</v>
      </c>
      <c r="K147" s="3">
        <v>122300</v>
      </c>
      <c r="L147" s="3">
        <v>136100</v>
      </c>
      <c r="M147" s="3">
        <v>129100</v>
      </c>
      <c r="N147" s="3">
        <v>112300</v>
      </c>
      <c r="O147" s="3">
        <v>114400</v>
      </c>
      <c r="P147" s="3">
        <v>117700</v>
      </c>
      <c r="Q147" s="3">
        <v>123500</v>
      </c>
      <c r="R147" s="3">
        <v>128400</v>
      </c>
      <c r="S147" s="3">
        <v>122100</v>
      </c>
      <c r="T147" s="3">
        <v>123700</v>
      </c>
      <c r="U147" s="3">
        <v>128000</v>
      </c>
      <c r="V147" s="3">
        <v>130300</v>
      </c>
      <c r="W147" s="3">
        <v>120300</v>
      </c>
      <c r="X147" s="3">
        <v>66300</v>
      </c>
      <c r="Y147" s="3">
        <v>68200</v>
      </c>
      <c r="Z147" s="3">
        <v>69200</v>
      </c>
      <c r="AA147" s="3">
        <v>74100</v>
      </c>
      <c r="AB147" s="3">
        <v>75100</v>
      </c>
      <c r="AC147" s="3">
        <v>85500</v>
      </c>
      <c r="AD147" s="3">
        <v>90500</v>
      </c>
      <c r="AE147" s="3">
        <v>83900</v>
      </c>
      <c r="AF147" s="3">
        <v>77273</v>
      </c>
      <c r="AG147" s="3">
        <v>46364</v>
      </c>
      <c r="AH147" s="4" t="s">
        <v>185</v>
      </c>
      <c r="AI147" s="4" t="s">
        <v>185</v>
      </c>
      <c r="AJ147" s="4" t="s">
        <v>185</v>
      </c>
      <c r="AK147" s="4" t="s">
        <v>185</v>
      </c>
      <c r="AL147" s="4" t="s">
        <v>185</v>
      </c>
      <c r="AM147" s="4" t="s">
        <v>185</v>
      </c>
      <c r="AN147" s="4" t="s">
        <v>185</v>
      </c>
      <c r="AO147" s="4" t="s">
        <v>185</v>
      </c>
      <c r="AP147" s="4" t="s">
        <v>185</v>
      </c>
      <c r="AQ147" s="4" t="s">
        <v>185</v>
      </c>
      <c r="AR147" s="4" t="s">
        <v>185</v>
      </c>
      <c r="AS147" s="4" t="s">
        <v>185</v>
      </c>
      <c r="AT147" s="4" t="s">
        <v>185</v>
      </c>
      <c r="AU147" s="4" t="s">
        <v>185</v>
      </c>
      <c r="AV147" s="5">
        <f>SUM(B147:AU147)</f>
        <v>3115437</v>
      </c>
      <c r="AW147" s="5">
        <f>AVERAGE(B147:AU147)</f>
        <v>97357.40625</v>
      </c>
      <c r="AX147" s="5">
        <f>MIN(B147:AU147)</f>
        <v>46364</v>
      </c>
      <c r="AY147" s="7">
        <f>MAX(B147:AU147)</f>
        <v>136100</v>
      </c>
      <c r="AZ147" s="12" t="str">
        <f>IF(AW147&gt;=10000000,"Greater or Equal","Smaller")</f>
        <v>Smaller</v>
      </c>
      <c r="BA147" s="5" t="e">
        <f>VLOOKUP(Table1[[#This Row],[Average 1970-2015]],LabelsTable,2,TRUE)</f>
        <v>#N/A</v>
      </c>
    </row>
    <row r="148" spans="1:53" x14ac:dyDescent="0.2">
      <c r="A148" t="s">
        <v>74</v>
      </c>
      <c r="B148" s="4" t="s">
        <v>185</v>
      </c>
      <c r="C148" s="4" t="s">
        <v>185</v>
      </c>
      <c r="D148" s="4" t="s">
        <v>185</v>
      </c>
      <c r="E148" s="4" t="s">
        <v>185</v>
      </c>
      <c r="F148" s="4" t="s">
        <v>185</v>
      </c>
      <c r="G148" s="4" t="s">
        <v>185</v>
      </c>
      <c r="H148" s="4" t="s">
        <v>185</v>
      </c>
      <c r="I148" s="4" t="s">
        <v>185</v>
      </c>
      <c r="J148" s="4" t="s">
        <v>185</v>
      </c>
      <c r="K148" s="4" t="s">
        <v>185</v>
      </c>
      <c r="L148" s="4" t="s">
        <v>185</v>
      </c>
      <c r="M148" s="4" t="s">
        <v>185</v>
      </c>
      <c r="N148" s="4" t="s">
        <v>185</v>
      </c>
      <c r="O148" s="4" t="s">
        <v>185</v>
      </c>
      <c r="P148" s="4" t="s">
        <v>185</v>
      </c>
      <c r="Q148" s="4" t="s">
        <v>185</v>
      </c>
      <c r="R148" s="4" t="s">
        <v>185</v>
      </c>
      <c r="S148" s="4" t="s">
        <v>185</v>
      </c>
      <c r="T148" s="4" t="s">
        <v>185</v>
      </c>
      <c r="U148" s="4" t="s">
        <v>185</v>
      </c>
      <c r="V148" s="4" t="s">
        <v>185</v>
      </c>
      <c r="W148" s="4" t="s">
        <v>185</v>
      </c>
      <c r="X148" s="4" t="s">
        <v>185</v>
      </c>
      <c r="Y148" s="4" t="s">
        <v>185</v>
      </c>
      <c r="Z148" s="4" t="s">
        <v>185</v>
      </c>
      <c r="AA148" s="4" t="s">
        <v>185</v>
      </c>
      <c r="AB148" s="4" t="s">
        <v>185</v>
      </c>
      <c r="AC148" s="4" t="s">
        <v>185</v>
      </c>
      <c r="AD148" s="4" t="s">
        <v>185</v>
      </c>
      <c r="AE148" s="4" t="s">
        <v>185</v>
      </c>
      <c r="AF148" s="4" t="s">
        <v>185</v>
      </c>
      <c r="AG148" s="4" t="s">
        <v>185</v>
      </c>
      <c r="AH148" s="4" t="s">
        <v>185</v>
      </c>
      <c r="AI148" s="4" t="s">
        <v>185</v>
      </c>
      <c r="AJ148" s="4" t="s">
        <v>185</v>
      </c>
      <c r="AK148" s="4" t="s">
        <v>185</v>
      </c>
      <c r="AL148" s="4" t="s">
        <v>185</v>
      </c>
      <c r="AM148" s="4" t="s">
        <v>185</v>
      </c>
      <c r="AN148" s="4" t="s">
        <v>185</v>
      </c>
      <c r="AO148" s="4" t="s">
        <v>185</v>
      </c>
      <c r="AP148" s="3">
        <v>143928</v>
      </c>
      <c r="AQ148" s="3">
        <v>179471</v>
      </c>
      <c r="AR148" s="3">
        <v>448016</v>
      </c>
      <c r="AS148" s="3">
        <v>513176</v>
      </c>
      <c r="AT148" s="3">
        <v>877765</v>
      </c>
      <c r="AU148" s="3">
        <v>935604</v>
      </c>
      <c r="AV148" s="5">
        <f>SUM(B148:AU148)</f>
        <v>3097960</v>
      </c>
      <c r="AW148" s="5">
        <f>AVERAGE(B148:AU148)</f>
        <v>516326.66666666669</v>
      </c>
      <c r="AX148" s="5">
        <f>MIN(B148:AU148)</f>
        <v>143928</v>
      </c>
      <c r="AY148" s="7">
        <f>MAX(B148:AU148)</f>
        <v>935604</v>
      </c>
      <c r="AZ148" s="12" t="str">
        <f>IF(AW148&gt;=10000000,"Greater or Equal","Smaller")</f>
        <v>Smaller</v>
      </c>
      <c r="BA148" s="5" t="str">
        <f>VLOOKUP(Table1[[#This Row],[Average 1970-2015]],LabelsTable,2,TRUE)</f>
        <v>Small</v>
      </c>
    </row>
    <row r="149" spans="1:53" x14ac:dyDescent="0.2">
      <c r="A149" t="s">
        <v>64</v>
      </c>
      <c r="B149" s="4" t="s">
        <v>185</v>
      </c>
      <c r="C149" s="4" t="s">
        <v>185</v>
      </c>
      <c r="D149" s="4" t="s">
        <v>185</v>
      </c>
      <c r="E149" s="4" t="s">
        <v>185</v>
      </c>
      <c r="F149" s="4" t="s">
        <v>185</v>
      </c>
      <c r="G149" s="4" t="s">
        <v>185</v>
      </c>
      <c r="H149" s="4" t="s">
        <v>185</v>
      </c>
      <c r="I149" s="4" t="s">
        <v>185</v>
      </c>
      <c r="J149" s="4" t="s">
        <v>185</v>
      </c>
      <c r="K149" s="4" t="s">
        <v>185</v>
      </c>
      <c r="L149" s="4" t="s">
        <v>185</v>
      </c>
      <c r="M149" s="3">
        <v>9700</v>
      </c>
      <c r="N149" s="3">
        <v>25900</v>
      </c>
      <c r="O149" s="3">
        <v>4400</v>
      </c>
      <c r="P149" s="3">
        <v>4600</v>
      </c>
      <c r="Q149" s="3">
        <v>4800</v>
      </c>
      <c r="R149" s="3">
        <v>4300</v>
      </c>
      <c r="S149" s="3">
        <v>8900</v>
      </c>
      <c r="T149" s="3">
        <v>11900</v>
      </c>
      <c r="U149" s="3">
        <v>10100</v>
      </c>
      <c r="V149" s="3">
        <v>8400</v>
      </c>
      <c r="W149" s="3">
        <v>10100</v>
      </c>
      <c r="X149" s="3">
        <v>9100</v>
      </c>
      <c r="Y149" s="3">
        <v>9100</v>
      </c>
      <c r="Z149" s="3">
        <v>9100</v>
      </c>
      <c r="AA149" s="4" t="s">
        <v>185</v>
      </c>
      <c r="AB149" s="4" t="s">
        <v>185</v>
      </c>
      <c r="AC149" s="4" t="s">
        <v>185</v>
      </c>
      <c r="AD149" s="4" t="s">
        <v>185</v>
      </c>
      <c r="AE149" s="4" t="s">
        <v>185</v>
      </c>
      <c r="AF149" s="4" t="s">
        <v>185</v>
      </c>
      <c r="AG149" s="4" t="s">
        <v>185</v>
      </c>
      <c r="AH149" s="4" t="s">
        <v>185</v>
      </c>
      <c r="AI149" s="4" t="s">
        <v>185</v>
      </c>
      <c r="AJ149" s="4" t="s">
        <v>185</v>
      </c>
      <c r="AK149" s="4" t="s">
        <v>185</v>
      </c>
      <c r="AL149" s="4" t="s">
        <v>185</v>
      </c>
      <c r="AM149" s="4" t="s">
        <v>185</v>
      </c>
      <c r="AN149" s="4" t="s">
        <v>185</v>
      </c>
      <c r="AO149" s="4" t="s">
        <v>185</v>
      </c>
      <c r="AP149" s="3">
        <v>188221</v>
      </c>
      <c r="AQ149" s="3">
        <v>268377</v>
      </c>
      <c r="AR149" s="3">
        <v>593198</v>
      </c>
      <c r="AS149" s="3">
        <v>610992</v>
      </c>
      <c r="AT149" s="3">
        <v>626928</v>
      </c>
      <c r="AU149" s="3">
        <v>645815</v>
      </c>
      <c r="AV149" s="5">
        <f>SUM(B149:AU149)</f>
        <v>3063931</v>
      </c>
      <c r="AW149" s="5">
        <f>AVERAGE(B149:AU149)</f>
        <v>153196.54999999999</v>
      </c>
      <c r="AX149" s="5">
        <f>MIN(B149:AU149)</f>
        <v>4300</v>
      </c>
      <c r="AY149" s="7">
        <f>MAX(B149:AU149)</f>
        <v>645815</v>
      </c>
      <c r="AZ149" s="12" t="str">
        <f>IF(AW149&gt;=10000000,"Greater or Equal","Smaller")</f>
        <v>Smaller</v>
      </c>
      <c r="BA149" s="5" t="e">
        <f>VLOOKUP(Table1[[#This Row],[Average 1970-2015]],LabelsTable,2,TRUE)</f>
        <v>#N/A</v>
      </c>
    </row>
    <row r="150" spans="1:53" x14ac:dyDescent="0.2">
      <c r="A150" t="s">
        <v>45</v>
      </c>
      <c r="B150" s="4" t="s">
        <v>185</v>
      </c>
      <c r="C150" s="4" t="s">
        <v>185</v>
      </c>
      <c r="D150" s="4" t="s">
        <v>185</v>
      </c>
      <c r="E150" s="4" t="s">
        <v>185</v>
      </c>
      <c r="F150" s="4" t="s">
        <v>185</v>
      </c>
      <c r="G150" s="4" t="s">
        <v>185</v>
      </c>
      <c r="H150" s="4" t="s">
        <v>185</v>
      </c>
      <c r="I150" s="4" t="s">
        <v>185</v>
      </c>
      <c r="J150" s="4" t="s">
        <v>185</v>
      </c>
      <c r="K150" s="4" t="s">
        <v>185</v>
      </c>
      <c r="L150" s="4" t="s">
        <v>185</v>
      </c>
      <c r="M150" s="4" t="s">
        <v>185</v>
      </c>
      <c r="N150" s="4" t="s">
        <v>185</v>
      </c>
      <c r="O150" s="4" t="s">
        <v>185</v>
      </c>
      <c r="P150" s="4" t="s">
        <v>185</v>
      </c>
      <c r="Q150" s="4" t="s">
        <v>185</v>
      </c>
      <c r="R150" s="4" t="s">
        <v>185</v>
      </c>
      <c r="S150" s="4" t="s">
        <v>185</v>
      </c>
      <c r="T150" s="4" t="s">
        <v>185</v>
      </c>
      <c r="U150" s="4" t="s">
        <v>185</v>
      </c>
      <c r="V150" s="4" t="s">
        <v>185</v>
      </c>
      <c r="W150" s="4" t="s">
        <v>185</v>
      </c>
      <c r="X150" s="4" t="s">
        <v>185</v>
      </c>
      <c r="Y150" s="4" t="s">
        <v>185</v>
      </c>
      <c r="Z150" s="4" t="s">
        <v>185</v>
      </c>
      <c r="AA150" s="4" t="s">
        <v>185</v>
      </c>
      <c r="AB150" s="3">
        <v>270000</v>
      </c>
      <c r="AC150" s="3">
        <v>74900</v>
      </c>
      <c r="AD150" s="3">
        <v>148800</v>
      </c>
      <c r="AE150" s="3">
        <v>155500</v>
      </c>
      <c r="AF150" s="3">
        <v>164142</v>
      </c>
      <c r="AG150" s="3">
        <v>173479</v>
      </c>
      <c r="AH150" s="3">
        <v>182292</v>
      </c>
      <c r="AI150" s="3">
        <v>198115</v>
      </c>
      <c r="AJ150" s="3">
        <v>246875</v>
      </c>
      <c r="AK150" s="3">
        <v>266625</v>
      </c>
      <c r="AL150" s="3">
        <v>287596</v>
      </c>
      <c r="AM150" s="3">
        <v>294927</v>
      </c>
      <c r="AN150" s="3">
        <v>290503</v>
      </c>
      <c r="AO150" s="3">
        <v>270908</v>
      </c>
      <c r="AP150" s="4" t="s">
        <v>185</v>
      </c>
      <c r="AQ150" s="4" t="s">
        <v>185</v>
      </c>
      <c r="AR150" s="4" t="s">
        <v>185</v>
      </c>
      <c r="AS150" s="4" t="s">
        <v>185</v>
      </c>
      <c r="AT150" s="4" t="s">
        <v>185</v>
      </c>
      <c r="AU150" s="4" t="s">
        <v>185</v>
      </c>
      <c r="AV150" s="5">
        <f>SUM(B150:AU150)</f>
        <v>3024662</v>
      </c>
      <c r="AW150" s="5">
        <f>AVERAGE(B150:AU150)</f>
        <v>216047.28571428571</v>
      </c>
      <c r="AX150" s="5">
        <f>MIN(B150:AU150)</f>
        <v>74900</v>
      </c>
      <c r="AY150" s="7">
        <f>MAX(B150:AU150)</f>
        <v>294927</v>
      </c>
      <c r="AZ150" s="12" t="str">
        <f>IF(AW150&gt;=10000000,"Greater or Equal","Smaller")</f>
        <v>Smaller</v>
      </c>
      <c r="BA150" s="5" t="e">
        <f>VLOOKUP(Table1[[#This Row],[Average 1970-2015]],LabelsTable,2,TRUE)</f>
        <v>#N/A</v>
      </c>
    </row>
    <row r="151" spans="1:53" x14ac:dyDescent="0.2">
      <c r="A151" t="s">
        <v>44</v>
      </c>
      <c r="B151" s="3">
        <v>54700</v>
      </c>
      <c r="C151" s="3">
        <v>56700</v>
      </c>
      <c r="D151" s="3">
        <v>52900</v>
      </c>
      <c r="E151" s="3">
        <v>57600</v>
      </c>
      <c r="F151" s="3">
        <v>63500</v>
      </c>
      <c r="G151" s="3">
        <v>69000</v>
      </c>
      <c r="H151" s="3">
        <v>75400</v>
      </c>
      <c r="I151" s="3">
        <v>83400</v>
      </c>
      <c r="J151" s="3">
        <v>94200</v>
      </c>
      <c r="K151" s="3">
        <v>99300</v>
      </c>
      <c r="L151" s="3">
        <v>111100</v>
      </c>
      <c r="M151" s="3">
        <v>114100</v>
      </c>
      <c r="N151" s="3">
        <v>116300</v>
      </c>
      <c r="O151" s="3">
        <v>117500</v>
      </c>
      <c r="P151" s="3">
        <v>117700</v>
      </c>
      <c r="Q151" s="3">
        <v>73500</v>
      </c>
      <c r="R151" s="3">
        <v>120000</v>
      </c>
      <c r="S151" s="3">
        <v>111700</v>
      </c>
      <c r="T151" s="3">
        <v>111300</v>
      </c>
      <c r="U151" s="3">
        <v>74000</v>
      </c>
      <c r="V151" s="3">
        <v>76300</v>
      </c>
      <c r="W151" s="3">
        <v>66300</v>
      </c>
      <c r="X151" s="3">
        <v>66300</v>
      </c>
      <c r="Y151" s="3">
        <v>68200</v>
      </c>
      <c r="Z151" s="3">
        <v>69200</v>
      </c>
      <c r="AA151" s="3">
        <v>74100</v>
      </c>
      <c r="AB151" s="3">
        <v>75100</v>
      </c>
      <c r="AC151" s="3">
        <v>85500</v>
      </c>
      <c r="AD151" s="3">
        <v>90500</v>
      </c>
      <c r="AE151" s="3">
        <v>83900</v>
      </c>
      <c r="AF151" s="3">
        <v>77273</v>
      </c>
      <c r="AG151" s="3">
        <v>46364</v>
      </c>
      <c r="AH151" s="4" t="s">
        <v>185</v>
      </c>
      <c r="AI151" s="4" t="s">
        <v>185</v>
      </c>
      <c r="AJ151" s="4" t="s">
        <v>185</v>
      </c>
      <c r="AK151" s="4" t="s">
        <v>185</v>
      </c>
      <c r="AL151" s="4" t="s">
        <v>185</v>
      </c>
      <c r="AM151" s="4" t="s">
        <v>185</v>
      </c>
      <c r="AN151" s="4" t="s">
        <v>185</v>
      </c>
      <c r="AO151" s="4" t="s">
        <v>185</v>
      </c>
      <c r="AP151" s="3">
        <v>0</v>
      </c>
      <c r="AQ151" s="3">
        <v>0</v>
      </c>
      <c r="AR151" s="3">
        <v>119652</v>
      </c>
      <c r="AS151" s="3">
        <v>87936</v>
      </c>
      <c r="AT151" s="3">
        <v>13228</v>
      </c>
      <c r="AU151" s="3">
        <v>15243</v>
      </c>
      <c r="AV151" s="5">
        <f>SUM(B151:AU151)</f>
        <v>2888996</v>
      </c>
      <c r="AW151" s="5">
        <f>AVERAGE(B151:AU151)</f>
        <v>76026.210526315786</v>
      </c>
      <c r="AX151" s="5">
        <f>MIN(B151:AU151)</f>
        <v>0</v>
      </c>
      <c r="AY151" s="7">
        <f>MAX(B151:AU151)</f>
        <v>120000</v>
      </c>
      <c r="AZ151" s="12" t="str">
        <f>IF(AW151&gt;=10000000,"Greater or Equal","Smaller")</f>
        <v>Smaller</v>
      </c>
      <c r="BA151" s="5" t="e">
        <f>VLOOKUP(Table1[[#This Row],[Average 1970-2015]],LabelsTable,2,TRUE)</f>
        <v>#N/A</v>
      </c>
    </row>
    <row r="152" spans="1:53" x14ac:dyDescent="0.2">
      <c r="A152" t="s">
        <v>147</v>
      </c>
      <c r="B152" s="3">
        <v>107100</v>
      </c>
      <c r="C152" s="3">
        <v>137500</v>
      </c>
      <c r="D152" s="3">
        <v>144000</v>
      </c>
      <c r="E152" s="3">
        <v>77500</v>
      </c>
      <c r="F152" s="3">
        <v>81000</v>
      </c>
      <c r="G152" s="3">
        <v>85000</v>
      </c>
      <c r="H152" s="3">
        <v>89000</v>
      </c>
      <c r="I152" s="3">
        <v>110000</v>
      </c>
      <c r="J152" s="3">
        <v>110000</v>
      </c>
      <c r="K152" s="3">
        <v>145000</v>
      </c>
      <c r="L152" s="3">
        <v>115000</v>
      </c>
      <c r="M152" s="3">
        <v>97000</v>
      </c>
      <c r="N152" s="3">
        <v>100000</v>
      </c>
      <c r="O152" s="3">
        <v>95000</v>
      </c>
      <c r="P152" s="3">
        <v>85000</v>
      </c>
      <c r="Q152" s="3">
        <v>90000</v>
      </c>
      <c r="R152" s="3">
        <v>80900</v>
      </c>
      <c r="S152" s="3">
        <v>85000</v>
      </c>
      <c r="T152" s="3">
        <v>86500</v>
      </c>
      <c r="U152" s="3">
        <v>109500</v>
      </c>
      <c r="V152" s="3">
        <v>129600</v>
      </c>
      <c r="W152" s="3">
        <v>129600</v>
      </c>
      <c r="X152" s="3">
        <v>159200</v>
      </c>
      <c r="Y152" s="3">
        <v>34000</v>
      </c>
      <c r="Z152" s="3">
        <v>43800</v>
      </c>
      <c r="AA152" s="3">
        <v>48200</v>
      </c>
      <c r="AB152" s="3">
        <v>51300</v>
      </c>
      <c r="AC152" s="3">
        <v>51300</v>
      </c>
      <c r="AD152" s="3">
        <v>51100</v>
      </c>
      <c r="AE152" s="3">
        <v>58700</v>
      </c>
      <c r="AF152" s="3">
        <v>61031</v>
      </c>
      <c r="AG152" s="4" t="s">
        <v>185</v>
      </c>
      <c r="AH152" s="4" t="s">
        <v>185</v>
      </c>
      <c r="AI152" s="4" t="s">
        <v>185</v>
      </c>
      <c r="AJ152" s="4" t="s">
        <v>185</v>
      </c>
      <c r="AK152" s="4" t="s">
        <v>185</v>
      </c>
      <c r="AL152" s="4" t="s">
        <v>185</v>
      </c>
      <c r="AM152" s="4" t="s">
        <v>185</v>
      </c>
      <c r="AN152" s="4" t="s">
        <v>185</v>
      </c>
      <c r="AO152" s="4" t="s">
        <v>185</v>
      </c>
      <c r="AP152" s="4" t="s">
        <v>185</v>
      </c>
      <c r="AQ152" s="4" t="s">
        <v>185</v>
      </c>
      <c r="AR152" s="4" t="s">
        <v>185</v>
      </c>
      <c r="AS152" s="4" t="s">
        <v>185</v>
      </c>
      <c r="AT152" s="4" t="s">
        <v>185</v>
      </c>
      <c r="AU152" s="4" t="s">
        <v>185</v>
      </c>
      <c r="AV152" s="5">
        <f>SUM(B152:AU152)</f>
        <v>2847831</v>
      </c>
      <c r="AW152" s="5">
        <f>AVERAGE(B152:AU152)</f>
        <v>91865.516129032258</v>
      </c>
      <c r="AX152" s="5">
        <f>MIN(B152:AU152)</f>
        <v>34000</v>
      </c>
      <c r="AY152" s="7">
        <f>MAX(B152:AU152)</f>
        <v>159200</v>
      </c>
      <c r="AZ152" s="12" t="str">
        <f>IF(AW152&gt;=10000000,"Greater or Equal","Smaller")</f>
        <v>Smaller</v>
      </c>
      <c r="BA152" s="5" t="e">
        <f>VLOOKUP(Table1[[#This Row],[Average 1970-2015]],LabelsTable,2,TRUE)</f>
        <v>#N/A</v>
      </c>
    </row>
    <row r="153" spans="1:53" x14ac:dyDescent="0.2">
      <c r="A153" t="s">
        <v>150</v>
      </c>
      <c r="B153" s="3">
        <v>55400</v>
      </c>
      <c r="C153" s="3">
        <v>55000</v>
      </c>
      <c r="D153" s="3">
        <v>50900</v>
      </c>
      <c r="E153" s="3">
        <v>55100</v>
      </c>
      <c r="F153" s="3">
        <v>59500</v>
      </c>
      <c r="G153" s="3">
        <v>65500</v>
      </c>
      <c r="H153" s="3">
        <v>72400</v>
      </c>
      <c r="I153" s="3">
        <v>79400</v>
      </c>
      <c r="J153" s="3">
        <v>90200</v>
      </c>
      <c r="K153" s="3">
        <v>96300</v>
      </c>
      <c r="L153" s="3">
        <v>106100</v>
      </c>
      <c r="M153" s="3">
        <v>80100</v>
      </c>
      <c r="N153" s="3">
        <v>82800</v>
      </c>
      <c r="O153" s="3">
        <v>84500</v>
      </c>
      <c r="P153" s="3">
        <v>87700</v>
      </c>
      <c r="Q153" s="3">
        <v>93500</v>
      </c>
      <c r="R153" s="3">
        <v>104500</v>
      </c>
      <c r="S153" s="3">
        <v>86600</v>
      </c>
      <c r="T153" s="3">
        <v>86400</v>
      </c>
      <c r="U153" s="3">
        <v>91100</v>
      </c>
      <c r="V153" s="3">
        <v>93300</v>
      </c>
      <c r="W153" s="3">
        <v>83400</v>
      </c>
      <c r="X153" s="3">
        <v>83400</v>
      </c>
      <c r="Y153" s="3">
        <v>85200</v>
      </c>
      <c r="Z153" s="3">
        <v>86300</v>
      </c>
      <c r="AA153" s="3">
        <v>92100</v>
      </c>
      <c r="AB153" s="3">
        <v>93100</v>
      </c>
      <c r="AC153" s="3">
        <v>93000</v>
      </c>
      <c r="AD153" s="3">
        <v>98000</v>
      </c>
      <c r="AE153" s="3">
        <v>83900</v>
      </c>
      <c r="AF153" s="3">
        <v>77273</v>
      </c>
      <c r="AG153" s="3">
        <v>46364</v>
      </c>
      <c r="AH153" s="4" t="s">
        <v>185</v>
      </c>
      <c r="AI153" s="4" t="s">
        <v>185</v>
      </c>
      <c r="AJ153" s="4" t="s">
        <v>185</v>
      </c>
      <c r="AK153" s="4" t="s">
        <v>185</v>
      </c>
      <c r="AL153" s="4" t="s">
        <v>185</v>
      </c>
      <c r="AM153" s="4" t="s">
        <v>185</v>
      </c>
      <c r="AN153" s="4" t="s">
        <v>185</v>
      </c>
      <c r="AO153" s="4" t="s">
        <v>185</v>
      </c>
      <c r="AP153" s="3">
        <v>48519</v>
      </c>
      <c r="AQ153" s="3">
        <v>74654</v>
      </c>
      <c r="AR153" s="3">
        <v>52042</v>
      </c>
      <c r="AS153" s="3">
        <v>28080</v>
      </c>
      <c r="AT153" s="3">
        <v>28332</v>
      </c>
      <c r="AU153" s="3">
        <v>0</v>
      </c>
      <c r="AV153" s="5">
        <f>SUM(B153:AU153)</f>
        <v>2829964</v>
      </c>
      <c r="AW153" s="5">
        <f>AVERAGE(B153:AU153)</f>
        <v>74472.736842105267</v>
      </c>
      <c r="AX153" s="5">
        <f>MIN(B153:AU153)</f>
        <v>0</v>
      </c>
      <c r="AY153" s="7">
        <f>MAX(B153:AU153)</f>
        <v>106100</v>
      </c>
      <c r="AZ153" s="12" t="str">
        <f>IF(AW153&gt;=10000000,"Greater or Equal","Smaller")</f>
        <v>Smaller</v>
      </c>
      <c r="BA153" s="5" t="e">
        <f>VLOOKUP(Table1[[#This Row],[Average 1970-2015]],LabelsTable,2,TRUE)</f>
        <v>#N/A</v>
      </c>
    </row>
    <row r="154" spans="1:53" x14ac:dyDescent="0.2">
      <c r="A154" t="s">
        <v>78</v>
      </c>
      <c r="B154" s="3">
        <v>39200</v>
      </c>
      <c r="C154" s="3">
        <v>39000</v>
      </c>
      <c r="D154" s="3">
        <v>44000</v>
      </c>
      <c r="E154" s="3">
        <v>46900</v>
      </c>
      <c r="F154" s="3">
        <v>49800</v>
      </c>
      <c r="G154" s="3">
        <v>50500</v>
      </c>
      <c r="H154" s="3">
        <v>59400</v>
      </c>
      <c r="I154" s="3">
        <v>61400</v>
      </c>
      <c r="J154" s="3">
        <v>57000</v>
      </c>
      <c r="K154" s="3">
        <v>66000</v>
      </c>
      <c r="L154" s="3">
        <v>71000</v>
      </c>
      <c r="M154" s="3">
        <v>71000</v>
      </c>
      <c r="N154" s="3">
        <v>79000</v>
      </c>
      <c r="O154" s="3">
        <v>77000</v>
      </c>
      <c r="P154" s="3">
        <v>70000</v>
      </c>
      <c r="Q154" s="3">
        <v>61000</v>
      </c>
      <c r="R154" s="3">
        <v>69000</v>
      </c>
      <c r="S154" s="3">
        <v>4000</v>
      </c>
      <c r="T154" s="4" t="s">
        <v>185</v>
      </c>
      <c r="U154" s="4" t="s">
        <v>185</v>
      </c>
      <c r="V154" s="4" t="s">
        <v>185</v>
      </c>
      <c r="W154" s="4" t="s">
        <v>185</v>
      </c>
      <c r="X154" s="3">
        <v>66300</v>
      </c>
      <c r="Y154" s="3">
        <v>68200</v>
      </c>
      <c r="Z154" s="3">
        <v>69200</v>
      </c>
      <c r="AA154" s="3">
        <v>74100</v>
      </c>
      <c r="AB154" s="3">
        <v>75100</v>
      </c>
      <c r="AC154" s="3">
        <v>85500</v>
      </c>
      <c r="AD154" s="3">
        <v>90500</v>
      </c>
      <c r="AE154" s="3">
        <v>83900</v>
      </c>
      <c r="AF154" s="3">
        <v>77273</v>
      </c>
      <c r="AG154" s="3">
        <v>46364</v>
      </c>
      <c r="AH154" s="4" t="s">
        <v>185</v>
      </c>
      <c r="AI154" s="4" t="s">
        <v>185</v>
      </c>
      <c r="AJ154" s="4" t="s">
        <v>185</v>
      </c>
      <c r="AK154" s="4" t="s">
        <v>185</v>
      </c>
      <c r="AL154" s="4" t="s">
        <v>185</v>
      </c>
      <c r="AM154" s="4" t="s">
        <v>185</v>
      </c>
      <c r="AN154" s="4" t="s">
        <v>185</v>
      </c>
      <c r="AO154" s="4" t="s">
        <v>185</v>
      </c>
      <c r="AP154" s="3">
        <v>303692</v>
      </c>
      <c r="AQ154" s="3">
        <v>363857</v>
      </c>
      <c r="AR154" s="3">
        <v>181743</v>
      </c>
      <c r="AS154" s="3">
        <v>33444</v>
      </c>
      <c r="AT154" s="3">
        <v>0</v>
      </c>
      <c r="AU154" s="3">
        <v>0</v>
      </c>
      <c r="AV154" s="5">
        <f>SUM(B154:AU154)</f>
        <v>2634373</v>
      </c>
      <c r="AW154" s="5">
        <f>AVERAGE(B154:AU154)</f>
        <v>77481.558823529413</v>
      </c>
      <c r="AX154" s="5">
        <f>MIN(B154:AU154)</f>
        <v>0</v>
      </c>
      <c r="AY154" s="7">
        <f>MAX(B154:AU154)</f>
        <v>363857</v>
      </c>
      <c r="AZ154" s="12" t="str">
        <f>IF(AW154&gt;=10000000,"Greater or Equal","Smaller")</f>
        <v>Smaller</v>
      </c>
      <c r="BA154" s="5" t="e">
        <f>VLOOKUP(Table1[[#This Row],[Average 1970-2015]],LabelsTable,2,TRUE)</f>
        <v>#N/A</v>
      </c>
    </row>
    <row r="155" spans="1:53" x14ac:dyDescent="0.2">
      <c r="A155" t="s">
        <v>129</v>
      </c>
      <c r="B155" s="3">
        <v>25700</v>
      </c>
      <c r="C155" s="3">
        <v>29800</v>
      </c>
      <c r="D155" s="3">
        <v>31400</v>
      </c>
      <c r="E155" s="3">
        <v>33000</v>
      </c>
      <c r="F155" s="3">
        <v>35000</v>
      </c>
      <c r="G155" s="3">
        <v>35000</v>
      </c>
      <c r="H155" s="3">
        <v>38000</v>
      </c>
      <c r="I155" s="3">
        <v>34000</v>
      </c>
      <c r="J155" s="3">
        <v>36000</v>
      </c>
      <c r="K155" s="3">
        <v>36500</v>
      </c>
      <c r="L155" s="3">
        <v>90000</v>
      </c>
      <c r="M155" s="3">
        <v>115800</v>
      </c>
      <c r="N155" s="3">
        <v>99300</v>
      </c>
      <c r="O155" s="3">
        <v>117200</v>
      </c>
      <c r="P155" s="3">
        <v>130000</v>
      </c>
      <c r="Q155" s="3">
        <v>99800</v>
      </c>
      <c r="R155" s="3">
        <v>122000</v>
      </c>
      <c r="S155" s="3">
        <v>128400</v>
      </c>
      <c r="T155" s="3">
        <v>104700</v>
      </c>
      <c r="U155" s="3">
        <v>89200</v>
      </c>
      <c r="V155" s="3">
        <v>87600</v>
      </c>
      <c r="W155" s="3">
        <v>46100</v>
      </c>
      <c r="X155" s="4" t="s">
        <v>185</v>
      </c>
      <c r="Y155" s="4" t="s">
        <v>185</v>
      </c>
      <c r="Z155" s="4" t="s">
        <v>185</v>
      </c>
      <c r="AA155" s="4" t="s">
        <v>185</v>
      </c>
      <c r="AB155" s="4" t="s">
        <v>185</v>
      </c>
      <c r="AC155" s="4" t="s">
        <v>185</v>
      </c>
      <c r="AD155" s="4" t="s">
        <v>185</v>
      </c>
      <c r="AE155" s="4" t="s">
        <v>185</v>
      </c>
      <c r="AF155" s="4" t="s">
        <v>185</v>
      </c>
      <c r="AG155" s="4" t="s">
        <v>185</v>
      </c>
      <c r="AH155" s="4" t="s">
        <v>185</v>
      </c>
      <c r="AI155" s="4" t="s">
        <v>185</v>
      </c>
      <c r="AJ155" s="4" t="s">
        <v>185</v>
      </c>
      <c r="AK155" s="4" t="s">
        <v>185</v>
      </c>
      <c r="AL155" s="4" t="s">
        <v>185</v>
      </c>
      <c r="AM155" s="4" t="s">
        <v>185</v>
      </c>
      <c r="AN155" s="4" t="s">
        <v>185</v>
      </c>
      <c r="AO155" s="4" t="s">
        <v>185</v>
      </c>
      <c r="AP155" s="3">
        <v>163813</v>
      </c>
      <c r="AQ155" s="3">
        <v>177005</v>
      </c>
      <c r="AR155" s="3">
        <v>178710</v>
      </c>
      <c r="AS155" s="3">
        <v>258336</v>
      </c>
      <c r="AT155" s="3">
        <v>251652</v>
      </c>
      <c r="AU155" s="3">
        <v>0</v>
      </c>
      <c r="AV155" s="5">
        <f>SUM(B155:AU155)</f>
        <v>2594016</v>
      </c>
      <c r="AW155" s="5">
        <f>AVERAGE(B155:AU155)</f>
        <v>92643.428571428565</v>
      </c>
      <c r="AX155" s="5">
        <f>MIN(B155:AU155)</f>
        <v>0</v>
      </c>
      <c r="AY155" s="7">
        <f>MAX(B155:AU155)</f>
        <v>258336</v>
      </c>
      <c r="AZ155" s="12" t="str">
        <f>IF(AW155&gt;=10000000,"Greater or Equal","Smaller")</f>
        <v>Smaller</v>
      </c>
      <c r="BA155" s="5" t="e">
        <f>VLOOKUP(Table1[[#This Row],[Average 1970-2015]],LabelsTable,2,TRUE)</f>
        <v>#N/A</v>
      </c>
    </row>
    <row r="156" spans="1:53" x14ac:dyDescent="0.2">
      <c r="A156" t="s">
        <v>153</v>
      </c>
      <c r="B156" s="3">
        <v>29500</v>
      </c>
      <c r="C156" s="3">
        <v>31000</v>
      </c>
      <c r="D156" s="3">
        <v>25900</v>
      </c>
      <c r="E156" s="3">
        <v>28100</v>
      </c>
      <c r="F156" s="3">
        <v>31500</v>
      </c>
      <c r="G156" s="3">
        <v>35000</v>
      </c>
      <c r="H156" s="3">
        <v>40400</v>
      </c>
      <c r="I156" s="3">
        <v>45400</v>
      </c>
      <c r="J156" s="3">
        <v>52200</v>
      </c>
      <c r="K156" s="3">
        <v>57300</v>
      </c>
      <c r="L156" s="3">
        <v>61100</v>
      </c>
      <c r="M156" s="3">
        <v>74800</v>
      </c>
      <c r="N156" s="3">
        <v>78300</v>
      </c>
      <c r="O156" s="3">
        <v>79500</v>
      </c>
      <c r="P156" s="3">
        <v>80400</v>
      </c>
      <c r="Q156" s="3">
        <v>86000</v>
      </c>
      <c r="R156" s="3">
        <v>108400</v>
      </c>
      <c r="S156" s="3">
        <v>104100</v>
      </c>
      <c r="T156" s="3">
        <v>103700</v>
      </c>
      <c r="U156" s="3">
        <v>74000</v>
      </c>
      <c r="V156" s="3">
        <v>76300</v>
      </c>
      <c r="W156" s="3">
        <v>66300</v>
      </c>
      <c r="X156" s="3">
        <v>66300</v>
      </c>
      <c r="Y156" s="3">
        <v>68200</v>
      </c>
      <c r="Z156" s="3">
        <v>69200</v>
      </c>
      <c r="AA156" s="3">
        <v>74100</v>
      </c>
      <c r="AB156" s="3">
        <v>75100</v>
      </c>
      <c r="AC156" s="3">
        <v>85500</v>
      </c>
      <c r="AD156" s="3">
        <v>90500</v>
      </c>
      <c r="AE156" s="3">
        <v>83900</v>
      </c>
      <c r="AF156" s="3">
        <v>77273</v>
      </c>
      <c r="AG156" s="3">
        <v>46364</v>
      </c>
      <c r="AH156" s="4" t="s">
        <v>185</v>
      </c>
      <c r="AI156" s="4" t="s">
        <v>185</v>
      </c>
      <c r="AJ156" s="4" t="s">
        <v>185</v>
      </c>
      <c r="AK156" s="4" t="s">
        <v>185</v>
      </c>
      <c r="AL156" s="4" t="s">
        <v>185</v>
      </c>
      <c r="AM156" s="4" t="s">
        <v>185</v>
      </c>
      <c r="AN156" s="4" t="s">
        <v>185</v>
      </c>
      <c r="AO156" s="4" t="s">
        <v>185</v>
      </c>
      <c r="AP156" s="3">
        <v>53013</v>
      </c>
      <c r="AQ156" s="3">
        <v>58314</v>
      </c>
      <c r="AR156" s="3">
        <v>58314</v>
      </c>
      <c r="AS156" s="3">
        <v>137640</v>
      </c>
      <c r="AT156" s="3">
        <v>60264</v>
      </c>
      <c r="AU156" s="3">
        <v>112392</v>
      </c>
      <c r="AV156" s="5">
        <f>SUM(B156:AU156)</f>
        <v>2585574</v>
      </c>
      <c r="AW156" s="5">
        <f>AVERAGE(B156:AU156)</f>
        <v>68041.421052631573</v>
      </c>
      <c r="AX156" s="5">
        <f>MIN(B156:AU156)</f>
        <v>25900</v>
      </c>
      <c r="AY156" s="7">
        <f>MAX(B156:AU156)</f>
        <v>137640</v>
      </c>
      <c r="AZ156" s="12" t="str">
        <f>IF(AW156&gt;=10000000,"Greater or Equal","Smaller")</f>
        <v>Smaller</v>
      </c>
      <c r="BA156" s="5" t="e">
        <f>VLOOKUP(Table1[[#This Row],[Average 1970-2015]],LabelsTable,2,TRUE)</f>
        <v>#N/A</v>
      </c>
    </row>
    <row r="157" spans="1:53" x14ac:dyDescent="0.2">
      <c r="A157" t="s">
        <v>54</v>
      </c>
      <c r="B157" s="4" t="s">
        <v>185</v>
      </c>
      <c r="C157" s="4" t="s">
        <v>185</v>
      </c>
      <c r="D157" s="4" t="s">
        <v>185</v>
      </c>
      <c r="E157" s="4" t="s">
        <v>185</v>
      </c>
      <c r="F157" s="4" t="s">
        <v>185</v>
      </c>
      <c r="G157" s="3">
        <v>7000</v>
      </c>
      <c r="H157" s="3">
        <v>10000</v>
      </c>
      <c r="I157" s="3">
        <v>13000</v>
      </c>
      <c r="J157" s="3">
        <v>20000</v>
      </c>
      <c r="K157" s="3">
        <v>25000</v>
      </c>
      <c r="L157" s="3">
        <v>27000</v>
      </c>
      <c r="M157" s="3">
        <v>33800</v>
      </c>
      <c r="N157" s="3">
        <v>34000</v>
      </c>
      <c r="O157" s="3">
        <v>38000</v>
      </c>
      <c r="P157" s="3">
        <v>40000</v>
      </c>
      <c r="Q157" s="3">
        <v>60000</v>
      </c>
      <c r="R157" s="3">
        <v>65000</v>
      </c>
      <c r="S157" s="3">
        <v>8400</v>
      </c>
      <c r="T157" s="3">
        <v>8400</v>
      </c>
      <c r="U157" s="3">
        <v>8400</v>
      </c>
      <c r="V157" s="3">
        <v>9400</v>
      </c>
      <c r="W157" s="3">
        <v>9400</v>
      </c>
      <c r="X157" s="3">
        <v>9400</v>
      </c>
      <c r="Y157" s="3">
        <v>9400</v>
      </c>
      <c r="Z157" s="3">
        <v>38500</v>
      </c>
      <c r="AA157" s="3">
        <v>158600</v>
      </c>
      <c r="AB157" s="3">
        <v>206900</v>
      </c>
      <c r="AC157" s="3">
        <v>188900</v>
      </c>
      <c r="AD157" s="3">
        <v>247200</v>
      </c>
      <c r="AE157" s="3">
        <v>261100</v>
      </c>
      <c r="AF157" s="3">
        <v>315108</v>
      </c>
      <c r="AG157" s="3">
        <v>56216</v>
      </c>
      <c r="AH157" s="3">
        <v>57902</v>
      </c>
      <c r="AI157" s="3">
        <v>60218</v>
      </c>
      <c r="AJ157" s="3">
        <v>75875</v>
      </c>
      <c r="AK157" s="3">
        <v>81945</v>
      </c>
      <c r="AL157" s="3">
        <v>93417</v>
      </c>
      <c r="AM157" s="3">
        <v>92483</v>
      </c>
      <c r="AN157" s="3">
        <v>91096</v>
      </c>
      <c r="AO157" s="3">
        <v>85448</v>
      </c>
      <c r="AP157" s="4" t="s">
        <v>185</v>
      </c>
      <c r="AQ157" s="4" t="s">
        <v>185</v>
      </c>
      <c r="AR157" s="4" t="s">
        <v>185</v>
      </c>
      <c r="AS157" s="4" t="s">
        <v>185</v>
      </c>
      <c r="AT157" s="4" t="s">
        <v>185</v>
      </c>
      <c r="AU157" s="4" t="s">
        <v>185</v>
      </c>
      <c r="AV157" s="5">
        <f>SUM(B157:AU157)</f>
        <v>2546508</v>
      </c>
      <c r="AW157" s="5">
        <f>AVERAGE(B157:AU157)</f>
        <v>72757.371428571423</v>
      </c>
      <c r="AX157" s="5">
        <f>MIN(B157:AU157)</f>
        <v>7000</v>
      </c>
      <c r="AY157" s="7">
        <f>MAX(B157:AU157)</f>
        <v>315108</v>
      </c>
      <c r="AZ157" s="12" t="str">
        <f>IF(AW157&gt;=10000000,"Greater or Equal","Smaller")</f>
        <v>Smaller</v>
      </c>
      <c r="BA157" s="5" t="e">
        <f>VLOOKUP(Table1[[#This Row],[Average 1970-2015]],LabelsTable,2,TRUE)</f>
        <v>#N/A</v>
      </c>
    </row>
    <row r="158" spans="1:53" x14ac:dyDescent="0.2">
      <c r="A158" t="s">
        <v>176</v>
      </c>
      <c r="B158" s="4" t="s">
        <v>185</v>
      </c>
      <c r="C158" s="4" t="s">
        <v>185</v>
      </c>
      <c r="D158" s="4" t="s">
        <v>185</v>
      </c>
      <c r="E158" s="4" t="s">
        <v>185</v>
      </c>
      <c r="F158" s="4" t="s">
        <v>185</v>
      </c>
      <c r="G158" s="4" t="s">
        <v>185</v>
      </c>
      <c r="H158" s="4" t="s">
        <v>185</v>
      </c>
      <c r="I158" s="4" t="s">
        <v>185</v>
      </c>
      <c r="J158" s="4" t="s">
        <v>185</v>
      </c>
      <c r="K158" s="4" t="s">
        <v>185</v>
      </c>
      <c r="L158" s="4" t="s">
        <v>185</v>
      </c>
      <c r="M158" s="4" t="s">
        <v>185</v>
      </c>
      <c r="N158" s="4" t="s">
        <v>185</v>
      </c>
      <c r="O158" s="4" t="s">
        <v>185</v>
      </c>
      <c r="P158" s="4" t="s">
        <v>185</v>
      </c>
      <c r="Q158" s="4" t="s">
        <v>185</v>
      </c>
      <c r="R158" s="4" t="s">
        <v>185</v>
      </c>
      <c r="S158" s="4" t="s">
        <v>185</v>
      </c>
      <c r="T158" s="4" t="s">
        <v>185</v>
      </c>
      <c r="U158" s="4" t="s">
        <v>185</v>
      </c>
      <c r="V158" s="4" t="s">
        <v>185</v>
      </c>
      <c r="W158" s="4" t="s">
        <v>185</v>
      </c>
      <c r="X158" s="4" t="s">
        <v>185</v>
      </c>
      <c r="Y158" s="4" t="s">
        <v>185</v>
      </c>
      <c r="Z158" s="4" t="s">
        <v>185</v>
      </c>
      <c r="AA158" s="4" t="s">
        <v>185</v>
      </c>
      <c r="AB158" s="4" t="s">
        <v>185</v>
      </c>
      <c r="AC158" s="4" t="s">
        <v>185</v>
      </c>
      <c r="AD158" s="4" t="s">
        <v>185</v>
      </c>
      <c r="AE158" s="4" t="s">
        <v>185</v>
      </c>
      <c r="AF158" s="4" t="s">
        <v>185</v>
      </c>
      <c r="AG158" s="4" t="s">
        <v>185</v>
      </c>
      <c r="AH158" s="4" t="s">
        <v>185</v>
      </c>
      <c r="AI158" s="4" t="s">
        <v>185</v>
      </c>
      <c r="AJ158" s="4" t="s">
        <v>185</v>
      </c>
      <c r="AK158" s="4" t="s">
        <v>185</v>
      </c>
      <c r="AL158" s="4" t="s">
        <v>185</v>
      </c>
      <c r="AM158" s="4" t="s">
        <v>185</v>
      </c>
      <c r="AN158" s="3">
        <v>1255510</v>
      </c>
      <c r="AO158" s="3">
        <v>1172372</v>
      </c>
      <c r="AP158" s="4" t="s">
        <v>185</v>
      </c>
      <c r="AQ158" s="4" t="s">
        <v>185</v>
      </c>
      <c r="AR158" s="4" t="s">
        <v>185</v>
      </c>
      <c r="AS158" s="4" t="s">
        <v>185</v>
      </c>
      <c r="AT158" s="4" t="s">
        <v>185</v>
      </c>
      <c r="AU158" s="4" t="s">
        <v>185</v>
      </c>
      <c r="AV158" s="5">
        <f>SUM(B158:AU158)</f>
        <v>2427882</v>
      </c>
      <c r="AW158" s="5">
        <f>AVERAGE(B158:AU158)</f>
        <v>1213941</v>
      </c>
      <c r="AX158" s="5">
        <f>MIN(B158:AU158)</f>
        <v>1172372</v>
      </c>
      <c r="AY158" s="7">
        <f>MAX(B158:AU158)</f>
        <v>1255510</v>
      </c>
      <c r="AZ158" s="12" t="str">
        <f>IF(AW158&gt;=10000000,"Greater or Equal","Smaller")</f>
        <v>Smaller</v>
      </c>
      <c r="BA158" s="5" t="str">
        <f>VLOOKUP(Table1[[#This Row],[Average 1970-2015]],LabelsTable,2,TRUE)</f>
        <v>Not Small</v>
      </c>
    </row>
    <row r="159" spans="1:53" x14ac:dyDescent="0.2">
      <c r="A159" t="s">
        <v>92</v>
      </c>
      <c r="B159" s="4" t="s">
        <v>185</v>
      </c>
      <c r="C159" s="4" t="s">
        <v>185</v>
      </c>
      <c r="D159" s="4" t="s">
        <v>185</v>
      </c>
      <c r="E159" s="4" t="s">
        <v>185</v>
      </c>
      <c r="F159" s="4" t="s">
        <v>185</v>
      </c>
      <c r="G159" s="4" t="s">
        <v>185</v>
      </c>
      <c r="H159" s="4" t="s">
        <v>185</v>
      </c>
      <c r="I159" s="4" t="s">
        <v>185</v>
      </c>
      <c r="J159" s="4" t="s">
        <v>185</v>
      </c>
      <c r="K159" s="4" t="s">
        <v>185</v>
      </c>
      <c r="L159" s="3">
        <v>44000</v>
      </c>
      <c r="M159" s="3">
        <v>44000</v>
      </c>
      <c r="N159" s="3">
        <v>44000</v>
      </c>
      <c r="O159" s="3">
        <v>44000</v>
      </c>
      <c r="P159" s="3">
        <v>73200</v>
      </c>
      <c r="Q159" s="3">
        <v>73800</v>
      </c>
      <c r="R159" s="3">
        <v>37500</v>
      </c>
      <c r="S159" s="3">
        <v>40000</v>
      </c>
      <c r="T159" s="3">
        <v>40000</v>
      </c>
      <c r="U159" s="3">
        <v>42500</v>
      </c>
      <c r="V159" s="3">
        <v>42500</v>
      </c>
      <c r="W159" s="3">
        <v>42500</v>
      </c>
      <c r="X159" s="3">
        <v>44000</v>
      </c>
      <c r="Y159" s="3">
        <v>44000</v>
      </c>
      <c r="Z159" s="3">
        <v>44000</v>
      </c>
      <c r="AA159" s="3">
        <v>44000</v>
      </c>
      <c r="AB159" s="3">
        <v>44000</v>
      </c>
      <c r="AC159" s="3">
        <v>44000</v>
      </c>
      <c r="AD159" s="3">
        <v>43800</v>
      </c>
      <c r="AE159" s="3">
        <v>75200</v>
      </c>
      <c r="AF159" s="3">
        <v>82764</v>
      </c>
      <c r="AG159" s="3">
        <v>77798</v>
      </c>
      <c r="AH159" s="3">
        <v>104255</v>
      </c>
      <c r="AI159" s="3">
        <v>94563</v>
      </c>
      <c r="AJ159" s="3">
        <v>83916</v>
      </c>
      <c r="AK159" s="3">
        <v>87523</v>
      </c>
      <c r="AL159" s="3">
        <v>95721</v>
      </c>
      <c r="AM159" s="3">
        <v>101753</v>
      </c>
      <c r="AN159" s="3">
        <v>84660</v>
      </c>
      <c r="AO159" s="3">
        <v>63876</v>
      </c>
      <c r="AP159" s="3">
        <v>59658</v>
      </c>
      <c r="AQ159" s="3">
        <v>63186</v>
      </c>
      <c r="AR159" s="3">
        <v>65404</v>
      </c>
      <c r="AS159" s="3">
        <v>64524</v>
      </c>
      <c r="AT159" s="3">
        <v>64188</v>
      </c>
      <c r="AU159" s="3">
        <v>60382</v>
      </c>
      <c r="AV159" s="5">
        <f>SUM(B159:AU159)</f>
        <v>2205171</v>
      </c>
      <c r="AW159" s="5">
        <f>AVERAGE(B159:AU159)</f>
        <v>61254.75</v>
      </c>
      <c r="AX159" s="5">
        <f>MIN(B159:AU159)</f>
        <v>37500</v>
      </c>
      <c r="AY159" s="7">
        <f>MAX(B159:AU159)</f>
        <v>104255</v>
      </c>
      <c r="AZ159" s="12" t="str">
        <f>IF(AW159&gt;=10000000,"Greater or Equal","Smaller")</f>
        <v>Smaller</v>
      </c>
      <c r="BA159" s="5" t="e">
        <f>VLOOKUP(Table1[[#This Row],[Average 1970-2015]],LabelsTable,2,TRUE)</f>
        <v>#N/A</v>
      </c>
    </row>
    <row r="160" spans="1:53" x14ac:dyDescent="0.2">
      <c r="A160" t="s">
        <v>157</v>
      </c>
      <c r="B160" s="4" t="s">
        <v>185</v>
      </c>
      <c r="C160" s="3">
        <v>8500</v>
      </c>
      <c r="D160" s="3">
        <v>9000</v>
      </c>
      <c r="E160" s="3">
        <v>9500</v>
      </c>
      <c r="F160" s="3">
        <v>10000</v>
      </c>
      <c r="G160" s="3">
        <v>10500</v>
      </c>
      <c r="H160" s="3">
        <v>11000</v>
      </c>
      <c r="I160" s="3">
        <v>12000</v>
      </c>
      <c r="J160" s="3">
        <v>12000</v>
      </c>
      <c r="K160" s="3">
        <v>13000</v>
      </c>
      <c r="L160" s="3">
        <v>13300</v>
      </c>
      <c r="M160" s="3">
        <v>13300</v>
      </c>
      <c r="N160" s="3">
        <v>13300</v>
      </c>
      <c r="O160" s="3">
        <v>13300</v>
      </c>
      <c r="P160" s="3">
        <v>13400</v>
      </c>
      <c r="Q160" s="3">
        <v>13700</v>
      </c>
      <c r="R160" s="3">
        <v>13700</v>
      </c>
      <c r="S160" s="3">
        <v>13700</v>
      </c>
      <c r="T160" s="3">
        <v>27600</v>
      </c>
      <c r="U160" s="3">
        <v>14000</v>
      </c>
      <c r="V160" s="3">
        <v>14000</v>
      </c>
      <c r="W160" s="3">
        <v>14000</v>
      </c>
      <c r="X160" s="3">
        <v>14000</v>
      </c>
      <c r="Y160" s="3">
        <v>14000</v>
      </c>
      <c r="Z160" s="3">
        <v>14000</v>
      </c>
      <c r="AA160" s="3">
        <v>14700</v>
      </c>
      <c r="AB160" s="3">
        <v>14700</v>
      </c>
      <c r="AC160" s="3">
        <v>20900</v>
      </c>
      <c r="AD160" s="3">
        <v>20800</v>
      </c>
      <c r="AE160" s="4" t="s">
        <v>185</v>
      </c>
      <c r="AF160" s="4" t="s">
        <v>185</v>
      </c>
      <c r="AG160" s="4" t="s">
        <v>185</v>
      </c>
      <c r="AH160" s="4" t="s">
        <v>185</v>
      </c>
      <c r="AI160" s="4" t="s">
        <v>185</v>
      </c>
      <c r="AJ160" s="4" t="s">
        <v>185</v>
      </c>
      <c r="AK160" s="4" t="s">
        <v>185</v>
      </c>
      <c r="AL160" s="4" t="s">
        <v>185</v>
      </c>
      <c r="AM160" s="4" t="s">
        <v>185</v>
      </c>
      <c r="AN160" s="4" t="s">
        <v>185</v>
      </c>
      <c r="AO160" s="4" t="s">
        <v>185</v>
      </c>
      <c r="AP160" s="3">
        <v>25969</v>
      </c>
      <c r="AQ160" s="3">
        <v>130198</v>
      </c>
      <c r="AR160" s="3">
        <v>316621</v>
      </c>
      <c r="AS160" s="3">
        <v>401712</v>
      </c>
      <c r="AT160" s="3">
        <v>303024</v>
      </c>
      <c r="AU160" s="3">
        <v>400759</v>
      </c>
      <c r="AV160" s="5">
        <f>SUM(B160:AU160)</f>
        <v>1964183</v>
      </c>
      <c r="AW160" s="5">
        <f>AVERAGE(B160:AU160)</f>
        <v>57770.088235294119</v>
      </c>
      <c r="AX160" s="5">
        <f>MIN(B160:AU160)</f>
        <v>8500</v>
      </c>
      <c r="AY160" s="7">
        <f>MAX(B160:AU160)</f>
        <v>401712</v>
      </c>
      <c r="AZ160" s="12" t="str">
        <f>IF(AW160&gt;=10000000,"Greater or Equal","Smaller")</f>
        <v>Smaller</v>
      </c>
      <c r="BA160" s="5" t="e">
        <f>VLOOKUP(Table1[[#This Row],[Average 1970-2015]],LabelsTable,2,TRUE)</f>
        <v>#N/A</v>
      </c>
    </row>
    <row r="161" spans="1:53" x14ac:dyDescent="0.2">
      <c r="A161" t="s">
        <v>140</v>
      </c>
      <c r="B161" s="4" t="s">
        <v>185</v>
      </c>
      <c r="C161" s="4" t="s">
        <v>185</v>
      </c>
      <c r="D161" s="4" t="s">
        <v>185</v>
      </c>
      <c r="E161" s="4" t="s">
        <v>185</v>
      </c>
      <c r="F161" s="4" t="s">
        <v>185</v>
      </c>
      <c r="G161" s="4" t="s">
        <v>185</v>
      </c>
      <c r="H161" s="4" t="s">
        <v>185</v>
      </c>
      <c r="I161" s="4" t="s">
        <v>185</v>
      </c>
      <c r="J161" s="4" t="s">
        <v>185</v>
      </c>
      <c r="K161" s="4" t="s">
        <v>185</v>
      </c>
      <c r="L161" s="4" t="s">
        <v>185</v>
      </c>
      <c r="M161" s="4" t="s">
        <v>185</v>
      </c>
      <c r="N161" s="4" t="s">
        <v>185</v>
      </c>
      <c r="O161" s="4" t="s">
        <v>185</v>
      </c>
      <c r="P161" s="4" t="s">
        <v>185</v>
      </c>
      <c r="Q161" s="4" t="s">
        <v>185</v>
      </c>
      <c r="R161" s="4" t="s">
        <v>185</v>
      </c>
      <c r="S161" s="4" t="s">
        <v>185</v>
      </c>
      <c r="T161" s="3">
        <v>8000</v>
      </c>
      <c r="U161" s="3">
        <v>8000</v>
      </c>
      <c r="V161" s="3">
        <v>8000</v>
      </c>
      <c r="W161" s="3">
        <v>8000</v>
      </c>
      <c r="X161" s="3">
        <v>8700</v>
      </c>
      <c r="Y161" s="3">
        <v>8700</v>
      </c>
      <c r="Z161" s="3">
        <v>8700</v>
      </c>
      <c r="AA161" s="3">
        <v>29700</v>
      </c>
      <c r="AB161" s="3">
        <v>35000</v>
      </c>
      <c r="AC161" s="3">
        <v>36100</v>
      </c>
      <c r="AD161" s="3">
        <v>36100</v>
      </c>
      <c r="AE161" s="3">
        <v>30700</v>
      </c>
      <c r="AF161" s="3">
        <v>34425</v>
      </c>
      <c r="AG161" s="3">
        <v>35114</v>
      </c>
      <c r="AH161" s="3">
        <v>40859</v>
      </c>
      <c r="AI161" s="3">
        <v>36365</v>
      </c>
      <c r="AJ161" s="3">
        <v>45456</v>
      </c>
      <c r="AK161" s="3">
        <v>49092</v>
      </c>
      <c r="AL161" s="3">
        <v>51056</v>
      </c>
      <c r="AM161" s="3">
        <v>53609</v>
      </c>
      <c r="AN161" s="3">
        <v>52805</v>
      </c>
      <c r="AO161" s="3">
        <v>49056</v>
      </c>
      <c r="AP161" s="3">
        <v>181537</v>
      </c>
      <c r="AQ161" s="3">
        <v>226153</v>
      </c>
      <c r="AR161" s="3">
        <v>193405</v>
      </c>
      <c r="AS161" s="3">
        <v>207996</v>
      </c>
      <c r="AT161" s="3">
        <v>302160</v>
      </c>
      <c r="AU161" s="3">
        <v>162864</v>
      </c>
      <c r="AV161" s="5">
        <f>SUM(B161:AU161)</f>
        <v>1947652</v>
      </c>
      <c r="AW161" s="5">
        <f>AVERAGE(B161:AU161)</f>
        <v>69559</v>
      </c>
      <c r="AX161" s="5">
        <f>MIN(B161:AU161)</f>
        <v>8000</v>
      </c>
      <c r="AY161" s="7">
        <f>MAX(B161:AU161)</f>
        <v>302160</v>
      </c>
      <c r="AZ161" s="12" t="str">
        <f>IF(AW161&gt;=10000000,"Greater or Equal","Smaller")</f>
        <v>Smaller</v>
      </c>
      <c r="BA161" s="5" t="e">
        <f>VLOOKUP(Table1[[#This Row],[Average 1970-2015]],LabelsTable,2,TRUE)</f>
        <v>#N/A</v>
      </c>
    </row>
    <row r="162" spans="1:53" x14ac:dyDescent="0.2">
      <c r="A162" t="s">
        <v>143</v>
      </c>
      <c r="B162" s="3">
        <v>48900</v>
      </c>
      <c r="C162" s="3">
        <v>49000</v>
      </c>
      <c r="D162" s="3">
        <v>51000</v>
      </c>
      <c r="E162" s="3">
        <v>54500</v>
      </c>
      <c r="F162" s="3">
        <v>56900</v>
      </c>
      <c r="G162" s="3">
        <v>65000</v>
      </c>
      <c r="H162" s="3">
        <v>65000</v>
      </c>
      <c r="I162" s="3">
        <v>66000</v>
      </c>
      <c r="J162" s="3">
        <v>71000</v>
      </c>
      <c r="K162" s="3">
        <v>72000</v>
      </c>
      <c r="L162" s="3">
        <v>80000</v>
      </c>
      <c r="M162" s="3">
        <v>128000</v>
      </c>
      <c r="N162" s="3">
        <v>131000</v>
      </c>
      <c r="O162" s="3">
        <v>129200</v>
      </c>
      <c r="P162" s="3">
        <v>132000</v>
      </c>
      <c r="Q162" s="3">
        <v>136000</v>
      </c>
      <c r="R162" s="3">
        <v>25700</v>
      </c>
      <c r="S162" s="3">
        <v>30400</v>
      </c>
      <c r="T162" s="3">
        <v>26600</v>
      </c>
      <c r="U162" s="3">
        <v>39700</v>
      </c>
      <c r="V162" s="3">
        <v>41300</v>
      </c>
      <c r="W162" s="3">
        <v>42200</v>
      </c>
      <c r="X162" s="3">
        <v>23300</v>
      </c>
      <c r="Y162" s="3">
        <v>24200</v>
      </c>
      <c r="Z162" s="3">
        <v>45000</v>
      </c>
      <c r="AA162" s="3">
        <v>35000</v>
      </c>
      <c r="AB162" s="3">
        <v>36300</v>
      </c>
      <c r="AC162" s="3">
        <v>36300</v>
      </c>
      <c r="AD162" s="3">
        <v>36100</v>
      </c>
      <c r="AE162" s="3">
        <v>58500</v>
      </c>
      <c r="AF162" s="4" t="s">
        <v>185</v>
      </c>
      <c r="AG162" s="4" t="s">
        <v>185</v>
      </c>
      <c r="AH162" s="4" t="s">
        <v>185</v>
      </c>
      <c r="AI162" s="4" t="s">
        <v>185</v>
      </c>
      <c r="AJ162" s="4" t="s">
        <v>185</v>
      </c>
      <c r="AK162" s="4" t="s">
        <v>185</v>
      </c>
      <c r="AL162" s="4" t="s">
        <v>185</v>
      </c>
      <c r="AM162" s="4" t="s">
        <v>185</v>
      </c>
      <c r="AN162" s="4" t="s">
        <v>185</v>
      </c>
      <c r="AO162" s="4" t="s">
        <v>185</v>
      </c>
      <c r="AP162" s="4" t="s">
        <v>185</v>
      </c>
      <c r="AQ162" s="4" t="s">
        <v>185</v>
      </c>
      <c r="AR162" s="4" t="s">
        <v>185</v>
      </c>
      <c r="AS162" s="4" t="s">
        <v>185</v>
      </c>
      <c r="AT162" s="4" t="s">
        <v>185</v>
      </c>
      <c r="AU162" s="4" t="s">
        <v>185</v>
      </c>
      <c r="AV162" s="5">
        <f>SUM(B162:AU162)</f>
        <v>1836100</v>
      </c>
      <c r="AW162" s="5">
        <f>AVERAGE(B162:AU162)</f>
        <v>61203.333333333336</v>
      </c>
      <c r="AX162" s="5">
        <f>MIN(B162:AU162)</f>
        <v>23300</v>
      </c>
      <c r="AY162" s="7">
        <f>MAX(B162:AU162)</f>
        <v>136000</v>
      </c>
      <c r="AZ162" s="12" t="str">
        <f>IF(AW162&gt;=10000000,"Greater or Equal","Smaller")</f>
        <v>Smaller</v>
      </c>
      <c r="BA162" s="5" t="e">
        <f>VLOOKUP(Table1[[#This Row],[Average 1970-2015]],LabelsTable,2,TRUE)</f>
        <v>#N/A</v>
      </c>
    </row>
    <row r="163" spans="1:53" x14ac:dyDescent="0.2">
      <c r="A163" t="s">
        <v>6</v>
      </c>
      <c r="B163" s="4" t="s">
        <v>185</v>
      </c>
      <c r="C163" s="4" t="s">
        <v>185</v>
      </c>
      <c r="D163" s="4" t="s">
        <v>185</v>
      </c>
      <c r="E163" s="4" t="s">
        <v>185</v>
      </c>
      <c r="F163" s="4" t="s">
        <v>185</v>
      </c>
      <c r="G163" s="4" t="s">
        <v>185</v>
      </c>
      <c r="H163" s="4" t="s">
        <v>185</v>
      </c>
      <c r="I163" s="4" t="s">
        <v>185</v>
      </c>
      <c r="J163" s="3">
        <v>28000</v>
      </c>
      <c r="K163" s="3">
        <v>29000</v>
      </c>
      <c r="L163" s="3">
        <v>62500</v>
      </c>
      <c r="M163" s="3">
        <v>88700</v>
      </c>
      <c r="N163" s="3">
        <v>93000</v>
      </c>
      <c r="O163" s="3">
        <v>110000</v>
      </c>
      <c r="P163" s="3">
        <v>115000</v>
      </c>
      <c r="Q163" s="3">
        <v>119000</v>
      </c>
      <c r="R163" s="3">
        <v>117000</v>
      </c>
      <c r="S163" s="3">
        <v>124400</v>
      </c>
      <c r="T163" s="3">
        <v>124900</v>
      </c>
      <c r="U163" s="3">
        <v>130000</v>
      </c>
      <c r="V163" s="3">
        <v>130500</v>
      </c>
      <c r="W163" s="3">
        <v>130500</v>
      </c>
      <c r="X163" s="4" t="s">
        <v>185</v>
      </c>
      <c r="Y163" s="4" t="s">
        <v>185</v>
      </c>
      <c r="Z163" s="4" t="s">
        <v>185</v>
      </c>
      <c r="AA163" s="4" t="s">
        <v>185</v>
      </c>
      <c r="AB163" s="4" t="s">
        <v>185</v>
      </c>
      <c r="AC163" s="4" t="s">
        <v>185</v>
      </c>
      <c r="AD163" s="4" t="s">
        <v>185</v>
      </c>
      <c r="AE163" s="4" t="s">
        <v>185</v>
      </c>
      <c r="AF163" s="4" t="s">
        <v>185</v>
      </c>
      <c r="AG163" s="4" t="s">
        <v>185</v>
      </c>
      <c r="AH163" s="4" t="s">
        <v>185</v>
      </c>
      <c r="AI163" s="4" t="s">
        <v>185</v>
      </c>
      <c r="AJ163" s="4" t="s">
        <v>185</v>
      </c>
      <c r="AK163" s="4" t="s">
        <v>185</v>
      </c>
      <c r="AL163" s="4" t="s">
        <v>185</v>
      </c>
      <c r="AM163" s="4" t="s">
        <v>185</v>
      </c>
      <c r="AN163" s="4" t="s">
        <v>185</v>
      </c>
      <c r="AO163" s="4" t="s">
        <v>185</v>
      </c>
      <c r="AP163" s="4" t="s">
        <v>185</v>
      </c>
      <c r="AQ163" s="4" t="s">
        <v>185</v>
      </c>
      <c r="AR163" s="4" t="s">
        <v>185</v>
      </c>
      <c r="AS163" s="4" t="s">
        <v>185</v>
      </c>
      <c r="AT163" s="4" t="s">
        <v>185</v>
      </c>
      <c r="AU163" s="4" t="s">
        <v>185</v>
      </c>
      <c r="AV163" s="5">
        <f>SUM(B163:AU163)</f>
        <v>1402500</v>
      </c>
      <c r="AW163" s="5">
        <f>AVERAGE(B163:AU163)</f>
        <v>100178.57142857143</v>
      </c>
      <c r="AX163" s="5">
        <f>MIN(B163:AU163)</f>
        <v>28000</v>
      </c>
      <c r="AY163" s="7">
        <f>MAX(B163:AU163)</f>
        <v>130500</v>
      </c>
      <c r="AZ163" s="12" t="str">
        <f>IF(AW163&gt;=10000000,"Greater or Equal","Smaller")</f>
        <v>Smaller</v>
      </c>
      <c r="BA163" s="5" t="e">
        <f>VLOOKUP(Table1[[#This Row],[Average 1970-2015]],LabelsTable,2,TRUE)</f>
        <v>#N/A</v>
      </c>
    </row>
    <row r="164" spans="1:53" x14ac:dyDescent="0.2">
      <c r="A164" t="s">
        <v>172</v>
      </c>
      <c r="B164" s="4" t="s">
        <v>185</v>
      </c>
      <c r="C164" s="4" t="s">
        <v>185</v>
      </c>
      <c r="D164" s="4" t="s">
        <v>185</v>
      </c>
      <c r="E164" s="3">
        <v>14000</v>
      </c>
      <c r="F164" s="3">
        <v>14000</v>
      </c>
      <c r="G164" s="3">
        <v>14000</v>
      </c>
      <c r="H164" s="3">
        <v>14000</v>
      </c>
      <c r="I164" s="3">
        <v>15000</v>
      </c>
      <c r="J164" s="3">
        <v>15500</v>
      </c>
      <c r="K164" s="3">
        <v>30000</v>
      </c>
      <c r="L164" s="3">
        <v>31000</v>
      </c>
      <c r="M164" s="3">
        <v>28800</v>
      </c>
      <c r="N164" s="3">
        <v>24400</v>
      </c>
      <c r="O164" s="3">
        <v>29000</v>
      </c>
      <c r="P164" s="3">
        <v>34300</v>
      </c>
      <c r="Q164" s="3">
        <v>39400</v>
      </c>
      <c r="R164" s="3">
        <v>45000</v>
      </c>
      <c r="S164" s="3">
        <v>45700</v>
      </c>
      <c r="T164" s="3">
        <v>47000</v>
      </c>
      <c r="U164" s="3">
        <v>50700</v>
      </c>
      <c r="V164" s="3">
        <v>52900</v>
      </c>
      <c r="W164" s="3">
        <v>59300</v>
      </c>
      <c r="X164" s="3">
        <v>57200</v>
      </c>
      <c r="Y164" s="3">
        <v>58400</v>
      </c>
      <c r="Z164" s="3">
        <v>64800</v>
      </c>
      <c r="AA164" s="3">
        <v>49300</v>
      </c>
      <c r="AB164" s="3">
        <v>54300</v>
      </c>
      <c r="AC164" s="3">
        <v>40700</v>
      </c>
      <c r="AD164" s="3">
        <v>40500</v>
      </c>
      <c r="AE164" s="3">
        <v>83000</v>
      </c>
      <c r="AF164" s="3">
        <v>89791</v>
      </c>
      <c r="AG164" s="4" t="s">
        <v>185</v>
      </c>
      <c r="AH164" s="4" t="s">
        <v>185</v>
      </c>
      <c r="AI164" s="4" t="s">
        <v>185</v>
      </c>
      <c r="AJ164" s="4" t="s">
        <v>185</v>
      </c>
      <c r="AK164" s="4" t="s">
        <v>185</v>
      </c>
      <c r="AL164" s="4" t="s">
        <v>185</v>
      </c>
      <c r="AM164" s="4" t="s">
        <v>185</v>
      </c>
      <c r="AN164" s="4" t="s">
        <v>185</v>
      </c>
      <c r="AO164" s="4" t="s">
        <v>185</v>
      </c>
      <c r="AP164" s="4" t="s">
        <v>185</v>
      </c>
      <c r="AQ164" s="4" t="s">
        <v>185</v>
      </c>
      <c r="AR164" s="4" t="s">
        <v>185</v>
      </c>
      <c r="AS164" s="4" t="s">
        <v>185</v>
      </c>
      <c r="AT164" s="4" t="s">
        <v>185</v>
      </c>
      <c r="AU164" s="4" t="s">
        <v>185</v>
      </c>
      <c r="AV164" s="5">
        <f>SUM(B164:AU164)</f>
        <v>1141991</v>
      </c>
      <c r="AW164" s="5">
        <f>AVERAGE(B164:AU164)</f>
        <v>40785.392857142855</v>
      </c>
      <c r="AX164" s="5">
        <f>MIN(B164:AU164)</f>
        <v>14000</v>
      </c>
      <c r="AY164" s="7">
        <f>MAX(B164:AU164)</f>
        <v>89791</v>
      </c>
      <c r="AZ164" s="12" t="str">
        <f>IF(AW164&gt;=10000000,"Greater or Equal","Smaller")</f>
        <v>Smaller</v>
      </c>
      <c r="BA164" s="5" t="e">
        <f>VLOOKUP(Table1[[#This Row],[Average 1970-2015]],LabelsTable,2,TRUE)</f>
        <v>#N/A</v>
      </c>
    </row>
    <row r="165" spans="1:53" x14ac:dyDescent="0.2">
      <c r="A165" t="s">
        <v>119</v>
      </c>
      <c r="B165" s="4" t="s">
        <v>185</v>
      </c>
      <c r="C165" s="4" t="s">
        <v>185</v>
      </c>
      <c r="D165" s="4" t="s">
        <v>185</v>
      </c>
      <c r="E165" s="4" t="s">
        <v>185</v>
      </c>
      <c r="F165" s="3">
        <v>10000</v>
      </c>
      <c r="G165" s="3">
        <v>10000</v>
      </c>
      <c r="H165" s="3">
        <v>11000</v>
      </c>
      <c r="I165" s="3">
        <v>11000</v>
      </c>
      <c r="J165" s="3">
        <v>40000</v>
      </c>
      <c r="K165" s="3">
        <v>52000</v>
      </c>
      <c r="L165" s="3">
        <v>36300</v>
      </c>
      <c r="M165" s="3">
        <v>36600</v>
      </c>
      <c r="N165" s="3">
        <v>54800</v>
      </c>
      <c r="O165" s="3">
        <v>61000</v>
      </c>
      <c r="P165" s="3">
        <v>48700</v>
      </c>
      <c r="Q165" s="3">
        <v>50700</v>
      </c>
      <c r="R165" s="3">
        <v>55300</v>
      </c>
      <c r="S165" s="3">
        <v>60900</v>
      </c>
      <c r="T165" s="3">
        <v>63000</v>
      </c>
      <c r="U165" s="3">
        <v>53300</v>
      </c>
      <c r="V165" s="3">
        <v>56000</v>
      </c>
      <c r="W165" s="3">
        <v>56000</v>
      </c>
      <c r="X165" s="3">
        <v>26100</v>
      </c>
      <c r="Y165" s="3">
        <v>20500</v>
      </c>
      <c r="Z165" s="3">
        <v>26600</v>
      </c>
      <c r="AA165" s="3">
        <v>24800</v>
      </c>
      <c r="AB165" s="3">
        <v>17100</v>
      </c>
      <c r="AC165" s="3">
        <v>10500</v>
      </c>
      <c r="AD165" s="3">
        <v>28200</v>
      </c>
      <c r="AE165" s="3">
        <v>1300</v>
      </c>
      <c r="AF165" s="4" t="s">
        <v>185</v>
      </c>
      <c r="AG165" s="4" t="s">
        <v>185</v>
      </c>
      <c r="AH165" s="4" t="s">
        <v>185</v>
      </c>
      <c r="AI165" s="4" t="s">
        <v>185</v>
      </c>
      <c r="AJ165" s="4" t="s">
        <v>185</v>
      </c>
      <c r="AK165" s="4" t="s">
        <v>185</v>
      </c>
      <c r="AL165" s="4" t="s">
        <v>185</v>
      </c>
      <c r="AM165" s="4" t="s">
        <v>185</v>
      </c>
      <c r="AN165" s="4" t="s">
        <v>185</v>
      </c>
      <c r="AO165" s="4" t="s">
        <v>185</v>
      </c>
      <c r="AP165" s="4" t="s">
        <v>185</v>
      </c>
      <c r="AQ165" s="4" t="s">
        <v>185</v>
      </c>
      <c r="AR165" s="4" t="s">
        <v>185</v>
      </c>
      <c r="AS165" s="4" t="s">
        <v>185</v>
      </c>
      <c r="AT165" s="4" t="s">
        <v>185</v>
      </c>
      <c r="AU165" s="4" t="s">
        <v>185</v>
      </c>
      <c r="AV165" s="5">
        <f>SUM(B165:AU165)</f>
        <v>921700</v>
      </c>
      <c r="AW165" s="5">
        <f>AVERAGE(B165:AU165)</f>
        <v>35450</v>
      </c>
      <c r="AX165" s="5">
        <f>MIN(B165:AU165)</f>
        <v>1300</v>
      </c>
      <c r="AY165" s="7">
        <f>MAX(B165:AU165)</f>
        <v>63000</v>
      </c>
      <c r="AZ165" s="12" t="str">
        <f>IF(AW165&gt;=10000000,"Greater or Equal","Smaller")</f>
        <v>Smaller</v>
      </c>
      <c r="BA165" s="5" t="e">
        <f>VLOOKUP(Table1[[#This Row],[Average 1970-2015]],LabelsTable,2,TRUE)</f>
        <v>#N/A</v>
      </c>
    </row>
    <row r="166" spans="1:53" x14ac:dyDescent="0.2">
      <c r="A166" t="s">
        <v>169</v>
      </c>
      <c r="B166" s="4" t="s">
        <v>185</v>
      </c>
      <c r="C166" s="4" t="s">
        <v>185</v>
      </c>
      <c r="D166" s="4" t="s">
        <v>185</v>
      </c>
      <c r="E166" s="4" t="s">
        <v>185</v>
      </c>
      <c r="F166" s="4" t="s">
        <v>185</v>
      </c>
      <c r="G166" s="3">
        <v>23000</v>
      </c>
      <c r="H166" s="3">
        <v>26000</v>
      </c>
      <c r="I166" s="3">
        <v>27300</v>
      </c>
      <c r="J166" s="3">
        <v>28500</v>
      </c>
      <c r="K166" s="3">
        <v>28500</v>
      </c>
      <c r="L166" s="3">
        <v>30000</v>
      </c>
      <c r="M166" s="3">
        <v>30200</v>
      </c>
      <c r="N166" s="3">
        <v>34000</v>
      </c>
      <c r="O166" s="3">
        <v>26400</v>
      </c>
      <c r="P166" s="3">
        <v>56000</v>
      </c>
      <c r="Q166" s="3">
        <v>58000</v>
      </c>
      <c r="R166" s="3">
        <v>59000</v>
      </c>
      <c r="S166" s="3">
        <v>28900</v>
      </c>
      <c r="T166" s="3">
        <v>43600</v>
      </c>
      <c r="U166" s="3">
        <v>29600</v>
      </c>
      <c r="V166" s="3">
        <v>30000</v>
      </c>
      <c r="W166" s="4" t="s">
        <v>185</v>
      </c>
      <c r="X166" s="3">
        <v>16500</v>
      </c>
      <c r="Y166" s="3">
        <v>17500</v>
      </c>
      <c r="Z166" s="3">
        <v>14500</v>
      </c>
      <c r="AA166" s="3">
        <v>14500</v>
      </c>
      <c r="AB166" s="3">
        <v>15200</v>
      </c>
      <c r="AC166" s="3">
        <v>0</v>
      </c>
      <c r="AD166" s="3">
        <v>0</v>
      </c>
      <c r="AE166" s="4" t="s">
        <v>185</v>
      </c>
      <c r="AF166" s="3">
        <v>19009</v>
      </c>
      <c r="AG166" s="3">
        <v>13877</v>
      </c>
      <c r="AH166" s="3">
        <v>13877</v>
      </c>
      <c r="AI166" s="3">
        <v>13599</v>
      </c>
      <c r="AJ166" s="3">
        <v>15503</v>
      </c>
      <c r="AK166" s="3">
        <v>16743</v>
      </c>
      <c r="AL166" s="3">
        <v>18752</v>
      </c>
      <c r="AM166" s="3">
        <v>20252</v>
      </c>
      <c r="AN166" s="3">
        <v>21420</v>
      </c>
      <c r="AO166" s="3">
        <v>21784</v>
      </c>
      <c r="AP166" s="3">
        <v>0</v>
      </c>
      <c r="AQ166" s="3">
        <v>48789</v>
      </c>
      <c r="AR166" s="3">
        <v>50193</v>
      </c>
      <c r="AS166" s="4" t="s">
        <v>185</v>
      </c>
      <c r="AT166" s="4" t="s">
        <v>185</v>
      </c>
      <c r="AU166" s="4" t="s">
        <v>185</v>
      </c>
      <c r="AV166" s="5">
        <f>SUM(B166:AU166)</f>
        <v>910998</v>
      </c>
      <c r="AW166" s="5">
        <f>AVERAGE(B166:AU166)</f>
        <v>25305.5</v>
      </c>
      <c r="AX166" s="5">
        <f>MIN(B166:AU166)</f>
        <v>0</v>
      </c>
      <c r="AY166" s="7">
        <f>MAX(B166:AU166)</f>
        <v>59000</v>
      </c>
      <c r="AZ166" s="12" t="str">
        <f>IF(AW166&gt;=10000000,"Greater or Equal","Smaller")</f>
        <v>Smaller</v>
      </c>
      <c r="BA166" s="5" t="e">
        <f>VLOOKUP(Table1[[#This Row],[Average 1970-2015]],LabelsTable,2,TRUE)</f>
        <v>#N/A</v>
      </c>
    </row>
    <row r="167" spans="1:53" x14ac:dyDescent="0.2">
      <c r="A167" t="s">
        <v>158</v>
      </c>
      <c r="B167" s="4" t="s">
        <v>185</v>
      </c>
      <c r="C167" s="4" t="s">
        <v>185</v>
      </c>
      <c r="D167" s="4" t="s">
        <v>185</v>
      </c>
      <c r="E167" s="4" t="s">
        <v>185</v>
      </c>
      <c r="F167" s="4" t="s">
        <v>185</v>
      </c>
      <c r="G167" s="4" t="s">
        <v>185</v>
      </c>
      <c r="H167" s="4" t="s">
        <v>185</v>
      </c>
      <c r="I167" s="4" t="s">
        <v>185</v>
      </c>
      <c r="J167" s="4" t="s">
        <v>185</v>
      </c>
      <c r="K167" s="4" t="s">
        <v>185</v>
      </c>
      <c r="L167" s="4" t="s">
        <v>185</v>
      </c>
      <c r="M167" s="4" t="s">
        <v>185</v>
      </c>
      <c r="N167" s="4" t="s">
        <v>185</v>
      </c>
      <c r="O167" s="4" t="s">
        <v>185</v>
      </c>
      <c r="P167" s="3">
        <v>7800</v>
      </c>
      <c r="Q167" s="3">
        <v>8000</v>
      </c>
      <c r="R167" s="3">
        <v>30200</v>
      </c>
      <c r="S167" s="3">
        <v>37300</v>
      </c>
      <c r="T167" s="3">
        <v>33200</v>
      </c>
      <c r="U167" s="3">
        <v>33900</v>
      </c>
      <c r="V167" s="3">
        <v>34600</v>
      </c>
      <c r="W167" s="3">
        <v>34600</v>
      </c>
      <c r="X167" s="3">
        <v>35300</v>
      </c>
      <c r="Y167" s="3">
        <v>35300</v>
      </c>
      <c r="Z167" s="3">
        <v>53300</v>
      </c>
      <c r="AA167" s="3">
        <v>53300</v>
      </c>
      <c r="AB167" s="3">
        <v>56000</v>
      </c>
      <c r="AC167" s="3">
        <v>49000</v>
      </c>
      <c r="AD167" s="3">
        <v>48800</v>
      </c>
      <c r="AE167" s="3">
        <v>50300</v>
      </c>
      <c r="AF167" s="3">
        <v>51615</v>
      </c>
      <c r="AG167" s="3">
        <v>56777</v>
      </c>
      <c r="AH167" s="3">
        <v>58480</v>
      </c>
      <c r="AI167" s="3">
        <v>60819</v>
      </c>
      <c r="AJ167" s="3">
        <v>75416</v>
      </c>
      <c r="AK167" s="4" t="s">
        <v>185</v>
      </c>
      <c r="AL167" s="4" t="s">
        <v>185</v>
      </c>
      <c r="AM167" s="4" t="s">
        <v>185</v>
      </c>
      <c r="AN167" s="4" t="s">
        <v>185</v>
      </c>
      <c r="AO167" s="4" t="s">
        <v>185</v>
      </c>
      <c r="AP167" s="4" t="s">
        <v>185</v>
      </c>
      <c r="AQ167" s="4" t="s">
        <v>185</v>
      </c>
      <c r="AR167" s="4" t="s">
        <v>185</v>
      </c>
      <c r="AS167" s="4" t="s">
        <v>185</v>
      </c>
      <c r="AT167" s="4" t="s">
        <v>185</v>
      </c>
      <c r="AU167" s="4" t="s">
        <v>185</v>
      </c>
      <c r="AV167" s="5">
        <f>SUM(B167:AU167)</f>
        <v>904007</v>
      </c>
      <c r="AW167" s="5">
        <f>AVERAGE(B167:AU167)</f>
        <v>43047.952380952382</v>
      </c>
      <c r="AX167" s="5">
        <f>MIN(B167:AU167)</f>
        <v>7800</v>
      </c>
      <c r="AY167" s="7">
        <f>MAX(B167:AU167)</f>
        <v>75416</v>
      </c>
      <c r="AZ167" s="12" t="str">
        <f>IF(AW167&gt;=10000000,"Greater or Equal","Smaller")</f>
        <v>Smaller</v>
      </c>
      <c r="BA167" s="5" t="e">
        <f>VLOOKUP(Table1[[#This Row],[Average 1970-2015]],LabelsTable,2,TRUE)</f>
        <v>#N/A</v>
      </c>
    </row>
    <row r="168" spans="1:53" x14ac:dyDescent="0.2">
      <c r="A168" t="s">
        <v>170</v>
      </c>
      <c r="B168" s="4" t="s">
        <v>185</v>
      </c>
      <c r="C168" s="4" t="s">
        <v>185</v>
      </c>
      <c r="D168" s="4" t="s">
        <v>185</v>
      </c>
      <c r="E168" s="4" t="s">
        <v>185</v>
      </c>
      <c r="F168" s="4" t="s">
        <v>185</v>
      </c>
      <c r="G168" s="4" t="s">
        <v>185</v>
      </c>
      <c r="H168" s="4" t="s">
        <v>185</v>
      </c>
      <c r="I168" s="4" t="s">
        <v>185</v>
      </c>
      <c r="J168" s="4" t="s">
        <v>185</v>
      </c>
      <c r="K168" s="4" t="s">
        <v>185</v>
      </c>
      <c r="L168" s="4" t="s">
        <v>185</v>
      </c>
      <c r="M168" s="4" t="s">
        <v>185</v>
      </c>
      <c r="N168" s="4" t="s">
        <v>185</v>
      </c>
      <c r="O168" s="4" t="s">
        <v>185</v>
      </c>
      <c r="P168" s="4" t="s">
        <v>185</v>
      </c>
      <c r="Q168" s="4" t="s">
        <v>185</v>
      </c>
      <c r="R168" s="4" t="s">
        <v>185</v>
      </c>
      <c r="S168" s="3">
        <v>32000</v>
      </c>
      <c r="T168" s="3">
        <v>33800</v>
      </c>
      <c r="U168" s="3">
        <v>36300</v>
      </c>
      <c r="V168" s="3">
        <v>66400</v>
      </c>
      <c r="W168" s="3">
        <v>66300</v>
      </c>
      <c r="X168" s="3">
        <v>96000</v>
      </c>
      <c r="Y168" s="3">
        <v>43500</v>
      </c>
      <c r="Z168" s="3">
        <v>41900</v>
      </c>
      <c r="AA168" s="3">
        <v>45800</v>
      </c>
      <c r="AB168" s="3">
        <v>41300</v>
      </c>
      <c r="AC168" s="3">
        <v>33100</v>
      </c>
      <c r="AD168" s="3">
        <v>32000</v>
      </c>
      <c r="AE168" s="3">
        <v>33100</v>
      </c>
      <c r="AF168" s="3">
        <v>16109</v>
      </c>
      <c r="AG168" s="3">
        <v>18805</v>
      </c>
      <c r="AH168" s="3">
        <v>24592</v>
      </c>
      <c r="AI168" s="3">
        <v>27471</v>
      </c>
      <c r="AJ168" s="3">
        <v>28970</v>
      </c>
      <c r="AK168" s="3">
        <v>25789</v>
      </c>
      <c r="AL168" s="3">
        <v>30232</v>
      </c>
      <c r="AM168" s="3">
        <v>29980</v>
      </c>
      <c r="AN168" s="3">
        <v>29530</v>
      </c>
      <c r="AO168" s="3">
        <v>27692</v>
      </c>
      <c r="AP168" s="4" t="s">
        <v>185</v>
      </c>
      <c r="AQ168" s="4" t="s">
        <v>185</v>
      </c>
      <c r="AR168" s="4" t="s">
        <v>185</v>
      </c>
      <c r="AS168" s="4" t="s">
        <v>185</v>
      </c>
      <c r="AT168" s="4" t="s">
        <v>185</v>
      </c>
      <c r="AU168" s="4" t="s">
        <v>185</v>
      </c>
      <c r="AV168" s="5">
        <f>SUM(B168:AU168)</f>
        <v>860670</v>
      </c>
      <c r="AW168" s="5">
        <f>AVERAGE(B168:AU168)</f>
        <v>37420.434782608696</v>
      </c>
      <c r="AX168" s="5">
        <f>MIN(B168:AU168)</f>
        <v>16109</v>
      </c>
      <c r="AY168" s="7">
        <f>MAX(B168:AU168)</f>
        <v>96000</v>
      </c>
      <c r="AZ168" s="12" t="str">
        <f>IF(AW168&gt;=10000000,"Greater or Equal","Smaller")</f>
        <v>Smaller</v>
      </c>
      <c r="BA168" s="5" t="e">
        <f>VLOOKUP(Table1[[#This Row],[Average 1970-2015]],LabelsTable,2,TRUE)</f>
        <v>#N/A</v>
      </c>
    </row>
    <row r="169" spans="1:53" x14ac:dyDescent="0.2">
      <c r="A169" t="s">
        <v>59</v>
      </c>
      <c r="B169" s="4" t="s">
        <v>185</v>
      </c>
      <c r="C169" s="4" t="s">
        <v>185</v>
      </c>
      <c r="D169" s="4" t="s">
        <v>185</v>
      </c>
      <c r="E169" s="4" t="s">
        <v>185</v>
      </c>
      <c r="F169" s="4" t="s">
        <v>185</v>
      </c>
      <c r="G169" s="4" t="s">
        <v>185</v>
      </c>
      <c r="H169" s="4" t="s">
        <v>185</v>
      </c>
      <c r="I169" s="4" t="s">
        <v>185</v>
      </c>
      <c r="J169" s="4" t="s">
        <v>185</v>
      </c>
      <c r="K169" s="4" t="s">
        <v>185</v>
      </c>
      <c r="L169" s="4" t="s">
        <v>185</v>
      </c>
      <c r="M169" s="4" t="s">
        <v>185</v>
      </c>
      <c r="N169" s="4" t="s">
        <v>185</v>
      </c>
      <c r="O169" s="4" t="s">
        <v>185</v>
      </c>
      <c r="P169" s="4" t="s">
        <v>185</v>
      </c>
      <c r="Q169" s="3">
        <v>9500</v>
      </c>
      <c r="R169" s="3">
        <v>9000</v>
      </c>
      <c r="S169" s="3">
        <v>22000</v>
      </c>
      <c r="T169" s="3">
        <v>22000</v>
      </c>
      <c r="U169" s="3">
        <v>22300</v>
      </c>
      <c r="V169" s="3">
        <v>22300</v>
      </c>
      <c r="W169" s="3">
        <v>22300</v>
      </c>
      <c r="X169" s="3">
        <v>22300</v>
      </c>
      <c r="Y169" s="3">
        <v>22300</v>
      </c>
      <c r="Z169" s="3">
        <v>22300</v>
      </c>
      <c r="AA169" s="3">
        <v>22300</v>
      </c>
      <c r="AB169" s="3">
        <v>23000</v>
      </c>
      <c r="AC169" s="3">
        <v>24600</v>
      </c>
      <c r="AD169" s="3">
        <v>24500</v>
      </c>
      <c r="AE169" s="3">
        <v>33500</v>
      </c>
      <c r="AF169" s="3">
        <v>35054</v>
      </c>
      <c r="AG169" s="3">
        <v>35054</v>
      </c>
      <c r="AH169" s="3">
        <v>34496</v>
      </c>
      <c r="AI169" s="3">
        <v>35680</v>
      </c>
      <c r="AJ169" s="3">
        <v>40076</v>
      </c>
      <c r="AK169" s="3">
        <v>43282</v>
      </c>
      <c r="AL169" s="3">
        <v>47585</v>
      </c>
      <c r="AM169" s="3">
        <v>50440</v>
      </c>
      <c r="AN169" s="3">
        <v>51921</v>
      </c>
      <c r="AO169" s="3">
        <v>50716</v>
      </c>
      <c r="AP169" s="4" t="s">
        <v>185</v>
      </c>
      <c r="AQ169" s="4" t="s">
        <v>185</v>
      </c>
      <c r="AR169" s="4" t="s">
        <v>185</v>
      </c>
      <c r="AS169" s="4" t="s">
        <v>185</v>
      </c>
      <c r="AT169" s="4" t="s">
        <v>185</v>
      </c>
      <c r="AU169" s="4" t="s">
        <v>185</v>
      </c>
      <c r="AV169" s="5">
        <f>SUM(B169:AU169)</f>
        <v>748504</v>
      </c>
      <c r="AW169" s="5">
        <f>AVERAGE(B169:AU169)</f>
        <v>29940.16</v>
      </c>
      <c r="AX169" s="5">
        <f>MIN(B169:AU169)</f>
        <v>9000</v>
      </c>
      <c r="AY169" s="7">
        <f>MAX(B169:AU169)</f>
        <v>51921</v>
      </c>
      <c r="AZ169" s="12" t="str">
        <f>IF(AW169&gt;=10000000,"Greater or Equal","Smaller")</f>
        <v>Smaller</v>
      </c>
      <c r="BA169" s="5" t="e">
        <f>VLOOKUP(Table1[[#This Row],[Average 1970-2015]],LabelsTable,2,TRUE)</f>
        <v>#N/A</v>
      </c>
    </row>
    <row r="170" spans="1:53" x14ac:dyDescent="0.2">
      <c r="A170" t="s">
        <v>87</v>
      </c>
      <c r="B170" s="4" t="s">
        <v>185</v>
      </c>
      <c r="C170" s="4" t="s">
        <v>185</v>
      </c>
      <c r="D170" s="4" t="s">
        <v>185</v>
      </c>
      <c r="E170" s="4" t="s">
        <v>185</v>
      </c>
      <c r="F170" s="4" t="s">
        <v>185</v>
      </c>
      <c r="G170" s="4" t="s">
        <v>185</v>
      </c>
      <c r="H170" s="4" t="s">
        <v>185</v>
      </c>
      <c r="I170" s="4" t="s">
        <v>185</v>
      </c>
      <c r="J170" s="4" t="s">
        <v>185</v>
      </c>
      <c r="K170" s="4" t="s">
        <v>185</v>
      </c>
      <c r="L170" s="4" t="s">
        <v>185</v>
      </c>
      <c r="M170" s="4" t="s">
        <v>185</v>
      </c>
      <c r="N170" s="4" t="s">
        <v>185</v>
      </c>
      <c r="O170" s="4" t="s">
        <v>185</v>
      </c>
      <c r="P170" s="4" t="s">
        <v>185</v>
      </c>
      <c r="Q170" s="4" t="s">
        <v>185</v>
      </c>
      <c r="R170" s="4" t="s">
        <v>185</v>
      </c>
      <c r="S170" s="4" t="s">
        <v>185</v>
      </c>
      <c r="T170" s="4" t="s">
        <v>185</v>
      </c>
      <c r="U170" s="4" t="s">
        <v>185</v>
      </c>
      <c r="V170" s="4" t="s">
        <v>185</v>
      </c>
      <c r="W170" s="4" t="s">
        <v>185</v>
      </c>
      <c r="X170" s="4" t="s">
        <v>185</v>
      </c>
      <c r="Y170" s="4" t="s">
        <v>185</v>
      </c>
      <c r="Z170" s="4" t="s">
        <v>185</v>
      </c>
      <c r="AA170" s="4" t="s">
        <v>185</v>
      </c>
      <c r="AB170" s="4" t="s">
        <v>185</v>
      </c>
      <c r="AC170" s="4" t="s">
        <v>185</v>
      </c>
      <c r="AD170" s="3">
        <v>49900</v>
      </c>
      <c r="AE170" s="3">
        <v>60100</v>
      </c>
      <c r="AF170" s="3">
        <v>69142</v>
      </c>
      <c r="AG170" s="3">
        <v>64993</v>
      </c>
      <c r="AH170" s="3">
        <v>65643</v>
      </c>
      <c r="AI170" s="3">
        <v>72864</v>
      </c>
      <c r="AJ170" s="4" t="s">
        <v>185</v>
      </c>
      <c r="AK170" s="4" t="s">
        <v>185</v>
      </c>
      <c r="AL170" s="4" t="s">
        <v>185</v>
      </c>
      <c r="AM170" s="4" t="s">
        <v>185</v>
      </c>
      <c r="AN170" s="3">
        <v>56313</v>
      </c>
      <c r="AO170" s="3">
        <v>79977</v>
      </c>
      <c r="AP170" s="3">
        <v>56485</v>
      </c>
      <c r="AQ170" s="3">
        <v>40182</v>
      </c>
      <c r="AR170" s="3">
        <v>24874</v>
      </c>
      <c r="AS170" s="3">
        <v>15000</v>
      </c>
      <c r="AT170" s="3">
        <v>36636</v>
      </c>
      <c r="AU170" s="3">
        <v>7071</v>
      </c>
      <c r="AV170" s="5">
        <f>SUM(B170:AU170)</f>
        <v>699180</v>
      </c>
      <c r="AW170" s="5">
        <f>AVERAGE(B170:AU170)</f>
        <v>49941.428571428572</v>
      </c>
      <c r="AX170" s="5">
        <f>MIN(B170:AU170)</f>
        <v>7071</v>
      </c>
      <c r="AY170" s="7">
        <f>MAX(B170:AU170)</f>
        <v>79977</v>
      </c>
      <c r="AZ170" s="12" t="str">
        <f>IF(AW170&gt;=10000000,"Greater or Equal","Smaller")</f>
        <v>Smaller</v>
      </c>
      <c r="BA170" s="5" t="e">
        <f>VLOOKUP(Table1[[#This Row],[Average 1970-2015]],LabelsTable,2,TRUE)</f>
        <v>#N/A</v>
      </c>
    </row>
    <row r="171" spans="1:53" x14ac:dyDescent="0.2">
      <c r="A171" t="s">
        <v>57</v>
      </c>
      <c r="B171" s="4" t="s">
        <v>185</v>
      </c>
      <c r="C171" s="4" t="s">
        <v>185</v>
      </c>
      <c r="D171" s="4" t="s">
        <v>185</v>
      </c>
      <c r="E171" s="4" t="s">
        <v>185</v>
      </c>
      <c r="F171" s="3">
        <v>25000</v>
      </c>
      <c r="G171" s="3">
        <v>25500</v>
      </c>
      <c r="H171" s="3">
        <v>26000</v>
      </c>
      <c r="I171" s="3">
        <v>27000</v>
      </c>
      <c r="J171" s="3">
        <v>29000</v>
      </c>
      <c r="K171" s="3">
        <v>9400</v>
      </c>
      <c r="L171" s="3">
        <v>10600</v>
      </c>
      <c r="M171" s="3">
        <v>30400</v>
      </c>
      <c r="N171" s="3">
        <v>40900</v>
      </c>
      <c r="O171" s="3">
        <v>44000</v>
      </c>
      <c r="P171" s="3">
        <v>50000</v>
      </c>
      <c r="Q171" s="3">
        <v>42000</v>
      </c>
      <c r="R171" s="3">
        <v>42000</v>
      </c>
      <c r="S171" s="3">
        <v>44000</v>
      </c>
      <c r="T171" s="3">
        <v>45700</v>
      </c>
      <c r="U171" s="3">
        <v>46300</v>
      </c>
      <c r="V171" s="3">
        <v>33700</v>
      </c>
      <c r="W171" s="3">
        <v>32000</v>
      </c>
      <c r="X171" s="3">
        <v>32000</v>
      </c>
      <c r="Y171" s="4" t="s">
        <v>185</v>
      </c>
      <c r="Z171" s="4" t="s">
        <v>185</v>
      </c>
      <c r="AA171" s="4" t="s">
        <v>185</v>
      </c>
      <c r="AB171" s="4" t="s">
        <v>185</v>
      </c>
      <c r="AC171" s="4" t="s">
        <v>185</v>
      </c>
      <c r="AD171" s="4" t="s">
        <v>185</v>
      </c>
      <c r="AE171" s="4" t="s">
        <v>185</v>
      </c>
      <c r="AF171" s="4" t="s">
        <v>185</v>
      </c>
      <c r="AG171" s="4" t="s">
        <v>185</v>
      </c>
      <c r="AH171" s="4" t="s">
        <v>185</v>
      </c>
      <c r="AI171" s="4" t="s">
        <v>185</v>
      </c>
      <c r="AJ171" s="4" t="s">
        <v>185</v>
      </c>
      <c r="AK171" s="4" t="s">
        <v>185</v>
      </c>
      <c r="AL171" s="4" t="s">
        <v>185</v>
      </c>
      <c r="AM171" s="4" t="s">
        <v>185</v>
      </c>
      <c r="AN171" s="4" t="s">
        <v>185</v>
      </c>
      <c r="AO171" s="4" t="s">
        <v>185</v>
      </c>
      <c r="AP171" s="4" t="s">
        <v>185</v>
      </c>
      <c r="AQ171" s="4" t="s">
        <v>185</v>
      </c>
      <c r="AR171" s="4" t="s">
        <v>185</v>
      </c>
      <c r="AS171" s="4" t="s">
        <v>185</v>
      </c>
      <c r="AT171" s="4" t="s">
        <v>185</v>
      </c>
      <c r="AU171" s="4" t="s">
        <v>185</v>
      </c>
      <c r="AV171" s="5">
        <f>SUM(B171:AU171)</f>
        <v>635500</v>
      </c>
      <c r="AW171" s="5">
        <f>AVERAGE(B171:AU171)</f>
        <v>33447.368421052633</v>
      </c>
      <c r="AX171" s="5">
        <f>MIN(B171:AU171)</f>
        <v>9400</v>
      </c>
      <c r="AY171" s="7">
        <f>MAX(B171:AU171)</f>
        <v>50000</v>
      </c>
      <c r="AZ171" s="12" t="str">
        <f>IF(AW171&gt;=10000000,"Greater or Equal","Smaller")</f>
        <v>Smaller</v>
      </c>
      <c r="BA171" s="5" t="e">
        <f>VLOOKUP(Table1[[#This Row],[Average 1970-2015]],LabelsTable,2,TRUE)</f>
        <v>#N/A</v>
      </c>
    </row>
    <row r="172" spans="1:53" x14ac:dyDescent="0.2">
      <c r="A172" t="s">
        <v>138</v>
      </c>
      <c r="B172" s="4" t="s">
        <v>185</v>
      </c>
      <c r="C172" s="3">
        <v>11500</v>
      </c>
      <c r="D172" s="3">
        <v>19700</v>
      </c>
      <c r="E172" s="3">
        <v>23700</v>
      </c>
      <c r="F172" s="3">
        <v>25600</v>
      </c>
      <c r="G172" s="3">
        <v>32600</v>
      </c>
      <c r="H172" s="3">
        <v>33700</v>
      </c>
      <c r="I172" s="3">
        <v>42300</v>
      </c>
      <c r="J172" s="3">
        <v>50200</v>
      </c>
      <c r="K172" s="3">
        <v>53900</v>
      </c>
      <c r="L172" s="3">
        <v>45500</v>
      </c>
      <c r="M172" s="3">
        <v>60800</v>
      </c>
      <c r="N172" s="3">
        <v>43800</v>
      </c>
      <c r="O172" s="3">
        <v>34500</v>
      </c>
      <c r="P172" s="3">
        <v>55000</v>
      </c>
      <c r="Q172" s="3">
        <v>32400</v>
      </c>
      <c r="R172" s="3">
        <v>52400</v>
      </c>
      <c r="S172" s="3">
        <v>17000</v>
      </c>
      <c r="T172" s="3">
        <v>0</v>
      </c>
      <c r="U172" s="3">
        <v>0</v>
      </c>
      <c r="V172" s="3">
        <v>0</v>
      </c>
      <c r="W172" s="3">
        <v>0</v>
      </c>
      <c r="X172" s="4" t="s">
        <v>185</v>
      </c>
      <c r="Y172" s="4" t="s">
        <v>185</v>
      </c>
      <c r="Z172" s="4" t="s">
        <v>185</v>
      </c>
      <c r="AA172" s="4" t="s">
        <v>185</v>
      </c>
      <c r="AB172" s="4" t="s">
        <v>185</v>
      </c>
      <c r="AC172" s="4" t="s">
        <v>185</v>
      </c>
      <c r="AD172" s="4" t="s">
        <v>185</v>
      </c>
      <c r="AE172" s="4" t="s">
        <v>185</v>
      </c>
      <c r="AF172" s="4" t="s">
        <v>185</v>
      </c>
      <c r="AG172" s="4" t="s">
        <v>185</v>
      </c>
      <c r="AH172" s="4" t="s">
        <v>185</v>
      </c>
      <c r="AI172" s="4" t="s">
        <v>185</v>
      </c>
      <c r="AJ172" s="4" t="s">
        <v>185</v>
      </c>
      <c r="AK172" s="4" t="s">
        <v>185</v>
      </c>
      <c r="AL172" s="4" t="s">
        <v>185</v>
      </c>
      <c r="AM172" s="4" t="s">
        <v>185</v>
      </c>
      <c r="AN172" s="4" t="s">
        <v>185</v>
      </c>
      <c r="AO172" s="4" t="s">
        <v>185</v>
      </c>
      <c r="AP172" s="4" t="s">
        <v>185</v>
      </c>
      <c r="AQ172" s="4" t="s">
        <v>185</v>
      </c>
      <c r="AR172" s="4" t="s">
        <v>185</v>
      </c>
      <c r="AS172" s="4" t="s">
        <v>185</v>
      </c>
      <c r="AT172" s="4" t="s">
        <v>185</v>
      </c>
      <c r="AU172" s="4" t="s">
        <v>185</v>
      </c>
      <c r="AV172" s="5">
        <f>SUM(B172:AU172)</f>
        <v>634600</v>
      </c>
      <c r="AW172" s="5">
        <f>AVERAGE(B172:AU172)</f>
        <v>30219.047619047618</v>
      </c>
      <c r="AX172" s="5">
        <f>MIN(B172:AU172)</f>
        <v>0</v>
      </c>
      <c r="AY172" s="7">
        <f>MAX(B172:AU172)</f>
        <v>60800</v>
      </c>
      <c r="AZ172" s="12" t="str">
        <f>IF(AW172&gt;=10000000,"Greater or Equal","Smaller")</f>
        <v>Smaller</v>
      </c>
      <c r="BA172" s="5" t="e">
        <f>VLOOKUP(Table1[[#This Row],[Average 1970-2015]],LabelsTable,2,TRUE)</f>
        <v>#N/A</v>
      </c>
    </row>
    <row r="173" spans="1:53" x14ac:dyDescent="0.2">
      <c r="A173" t="s">
        <v>155</v>
      </c>
      <c r="B173" s="4" t="s">
        <v>185</v>
      </c>
      <c r="C173" s="4" t="s">
        <v>185</v>
      </c>
      <c r="D173" s="4" t="s">
        <v>185</v>
      </c>
      <c r="E173" s="4" t="s">
        <v>185</v>
      </c>
      <c r="F173" s="4" t="s">
        <v>185</v>
      </c>
      <c r="G173" s="4" t="s">
        <v>185</v>
      </c>
      <c r="H173" s="4" t="s">
        <v>185</v>
      </c>
      <c r="I173" s="4" t="s">
        <v>185</v>
      </c>
      <c r="J173" s="4" t="s">
        <v>185</v>
      </c>
      <c r="K173" s="4" t="s">
        <v>185</v>
      </c>
      <c r="L173" s="4" t="s">
        <v>185</v>
      </c>
      <c r="M173" s="3">
        <v>59000</v>
      </c>
      <c r="N173" s="3">
        <v>60000</v>
      </c>
      <c r="O173" s="3">
        <v>60000</v>
      </c>
      <c r="P173" s="3">
        <v>65500</v>
      </c>
      <c r="Q173" s="3">
        <v>26400</v>
      </c>
      <c r="R173" s="3">
        <v>32000</v>
      </c>
      <c r="S173" s="3">
        <v>24900</v>
      </c>
      <c r="T173" s="3">
        <v>24000</v>
      </c>
      <c r="U173" s="3">
        <v>24900</v>
      </c>
      <c r="V173" s="3">
        <v>24900</v>
      </c>
      <c r="W173" s="3">
        <v>24900</v>
      </c>
      <c r="X173" s="3">
        <v>25400</v>
      </c>
      <c r="Y173" s="3">
        <v>25600</v>
      </c>
      <c r="Z173" s="3">
        <v>25600</v>
      </c>
      <c r="AA173" s="3">
        <v>26900</v>
      </c>
      <c r="AB173" s="3">
        <v>28400</v>
      </c>
      <c r="AC173" s="3">
        <v>28400</v>
      </c>
      <c r="AD173" s="3">
        <v>28300</v>
      </c>
      <c r="AE173" s="4" t="s">
        <v>185</v>
      </c>
      <c r="AF173" s="4" t="s">
        <v>185</v>
      </c>
      <c r="AG173" s="4" t="s">
        <v>185</v>
      </c>
      <c r="AH173" s="4" t="s">
        <v>185</v>
      </c>
      <c r="AI173" s="4" t="s">
        <v>185</v>
      </c>
      <c r="AJ173" s="4" t="s">
        <v>185</v>
      </c>
      <c r="AK173" s="4" t="s">
        <v>185</v>
      </c>
      <c r="AL173" s="4" t="s">
        <v>185</v>
      </c>
      <c r="AM173" s="4" t="s">
        <v>185</v>
      </c>
      <c r="AN173" s="4" t="s">
        <v>185</v>
      </c>
      <c r="AO173" s="4" t="s">
        <v>185</v>
      </c>
      <c r="AP173" s="4" t="s">
        <v>185</v>
      </c>
      <c r="AQ173" s="4" t="s">
        <v>185</v>
      </c>
      <c r="AR173" s="4" t="s">
        <v>185</v>
      </c>
      <c r="AS173" s="4" t="s">
        <v>185</v>
      </c>
      <c r="AT173" s="4" t="s">
        <v>185</v>
      </c>
      <c r="AU173" s="4" t="s">
        <v>185</v>
      </c>
      <c r="AV173" s="5">
        <f>SUM(B173:AU173)</f>
        <v>615100</v>
      </c>
      <c r="AW173" s="5">
        <f>AVERAGE(B173:AU173)</f>
        <v>34172.222222222219</v>
      </c>
      <c r="AX173" s="5">
        <f>MIN(B173:AU173)</f>
        <v>24000</v>
      </c>
      <c r="AY173" s="7">
        <f>MAX(B173:AU173)</f>
        <v>65500</v>
      </c>
      <c r="AZ173" s="12" t="str">
        <f>IF(AW173&gt;=10000000,"Greater or Equal","Smaller")</f>
        <v>Smaller</v>
      </c>
      <c r="BA173" s="5" t="e">
        <f>VLOOKUP(Table1[[#This Row],[Average 1970-2015]],LabelsTable,2,TRUE)</f>
        <v>#N/A</v>
      </c>
    </row>
    <row r="174" spans="1:53" x14ac:dyDescent="0.2">
      <c r="A174" t="s">
        <v>144</v>
      </c>
      <c r="B174" s="4" t="s">
        <v>185</v>
      </c>
      <c r="C174" s="4" t="s">
        <v>185</v>
      </c>
      <c r="D174" s="4" t="s">
        <v>185</v>
      </c>
      <c r="E174" s="4" t="s">
        <v>185</v>
      </c>
      <c r="F174" s="4" t="s">
        <v>185</v>
      </c>
      <c r="G174" s="4" t="s">
        <v>185</v>
      </c>
      <c r="H174" s="4" t="s">
        <v>185</v>
      </c>
      <c r="I174" s="4" t="s">
        <v>185</v>
      </c>
      <c r="J174" s="3">
        <v>20000</v>
      </c>
      <c r="K174" s="3">
        <v>20000</v>
      </c>
      <c r="L174" s="3">
        <v>22200</v>
      </c>
      <c r="M174" s="3">
        <v>22200</v>
      </c>
      <c r="N174" s="3">
        <v>20600</v>
      </c>
      <c r="O174" s="3">
        <v>21000</v>
      </c>
      <c r="P174" s="3">
        <v>21900</v>
      </c>
      <c r="Q174" s="3">
        <v>22500</v>
      </c>
      <c r="R174" s="3">
        <v>19500</v>
      </c>
      <c r="S174" s="3">
        <v>20500</v>
      </c>
      <c r="T174" s="3">
        <v>20500</v>
      </c>
      <c r="U174" s="3">
        <v>20500</v>
      </c>
      <c r="V174" s="3">
        <v>20500</v>
      </c>
      <c r="W174" s="3">
        <v>20500</v>
      </c>
      <c r="X174" s="3">
        <v>20500</v>
      </c>
      <c r="Y174" s="3">
        <v>20500</v>
      </c>
      <c r="Z174" s="3">
        <v>20500</v>
      </c>
      <c r="AA174" s="3">
        <v>20500</v>
      </c>
      <c r="AB174" s="3">
        <v>20500</v>
      </c>
      <c r="AC174" s="3">
        <v>20500</v>
      </c>
      <c r="AD174" s="3">
        <v>20400</v>
      </c>
      <c r="AE174" s="4" t="s">
        <v>185</v>
      </c>
      <c r="AF174" s="4" t="s">
        <v>185</v>
      </c>
      <c r="AG174" s="4" t="s">
        <v>185</v>
      </c>
      <c r="AH174" s="4" t="s">
        <v>185</v>
      </c>
      <c r="AI174" s="4" t="s">
        <v>185</v>
      </c>
      <c r="AJ174" s="4" t="s">
        <v>185</v>
      </c>
      <c r="AK174" s="4" t="s">
        <v>185</v>
      </c>
      <c r="AL174" s="4" t="s">
        <v>185</v>
      </c>
      <c r="AM174" s="4" t="s">
        <v>185</v>
      </c>
      <c r="AN174" s="4" t="s">
        <v>185</v>
      </c>
      <c r="AO174" s="4" t="s">
        <v>185</v>
      </c>
      <c r="AP174" s="4" t="s">
        <v>185</v>
      </c>
      <c r="AQ174" s="4" t="s">
        <v>185</v>
      </c>
      <c r="AR174" s="4" t="s">
        <v>185</v>
      </c>
      <c r="AS174" s="4" t="s">
        <v>185</v>
      </c>
      <c r="AT174" s="4" t="s">
        <v>185</v>
      </c>
      <c r="AU174" s="4" t="s">
        <v>185</v>
      </c>
      <c r="AV174" s="5">
        <f>SUM(B174:AU174)</f>
        <v>435800</v>
      </c>
      <c r="AW174" s="5">
        <f>AVERAGE(B174:AU174)</f>
        <v>20752.380952380954</v>
      </c>
      <c r="AX174" s="5">
        <f>MIN(B174:AU174)</f>
        <v>19500</v>
      </c>
      <c r="AY174" s="7">
        <f>MAX(B174:AU174)</f>
        <v>22500</v>
      </c>
      <c r="AZ174" s="12" t="str">
        <f>IF(AW174&gt;=10000000,"Greater or Equal","Smaller")</f>
        <v>Smaller</v>
      </c>
      <c r="BA174" s="5" t="e">
        <f>VLOOKUP(Table1[[#This Row],[Average 1970-2015]],LabelsTable,2,TRUE)</f>
        <v>#N/A</v>
      </c>
    </row>
    <row r="175" spans="1:53" x14ac:dyDescent="0.2">
      <c r="A175" t="s">
        <v>32</v>
      </c>
      <c r="B175" s="4" t="s">
        <v>185</v>
      </c>
      <c r="C175" s="4" t="s">
        <v>185</v>
      </c>
      <c r="D175" s="4" t="s">
        <v>185</v>
      </c>
      <c r="E175" s="4" t="s">
        <v>185</v>
      </c>
      <c r="F175" s="4" t="s">
        <v>185</v>
      </c>
      <c r="G175" s="4" t="s">
        <v>185</v>
      </c>
      <c r="H175" s="4" t="s">
        <v>185</v>
      </c>
      <c r="I175" s="4" t="s">
        <v>185</v>
      </c>
      <c r="J175" s="4" t="s">
        <v>185</v>
      </c>
      <c r="K175" s="4" t="s">
        <v>185</v>
      </c>
      <c r="L175" s="4" t="s">
        <v>185</v>
      </c>
      <c r="M175" s="4" t="s">
        <v>185</v>
      </c>
      <c r="N175" s="4" t="s">
        <v>185</v>
      </c>
      <c r="O175" s="4" t="s">
        <v>185</v>
      </c>
      <c r="P175" s="4" t="s">
        <v>185</v>
      </c>
      <c r="Q175" s="4" t="s">
        <v>185</v>
      </c>
      <c r="R175" s="4" t="s">
        <v>185</v>
      </c>
      <c r="S175" s="4" t="s">
        <v>185</v>
      </c>
      <c r="T175" s="4" t="s">
        <v>185</v>
      </c>
      <c r="U175" s="4" t="s">
        <v>185</v>
      </c>
      <c r="V175" s="4" t="s">
        <v>185</v>
      </c>
      <c r="W175" s="4" t="s">
        <v>185</v>
      </c>
      <c r="X175" s="4" t="s">
        <v>185</v>
      </c>
      <c r="Y175" s="4" t="s">
        <v>185</v>
      </c>
      <c r="Z175" s="4" t="s">
        <v>185</v>
      </c>
      <c r="AA175" s="4" t="s">
        <v>185</v>
      </c>
      <c r="AB175" s="4" t="s">
        <v>185</v>
      </c>
      <c r="AC175" s="4" t="s">
        <v>185</v>
      </c>
      <c r="AD175" s="4" t="s">
        <v>185</v>
      </c>
      <c r="AE175" s="4" t="s">
        <v>185</v>
      </c>
      <c r="AF175" s="4" t="s">
        <v>185</v>
      </c>
      <c r="AG175" s="4" t="s">
        <v>185</v>
      </c>
      <c r="AH175" s="4" t="s">
        <v>185</v>
      </c>
      <c r="AI175" s="4" t="s">
        <v>185</v>
      </c>
      <c r="AJ175" s="4" t="s">
        <v>185</v>
      </c>
      <c r="AK175" s="4" t="s">
        <v>185</v>
      </c>
      <c r="AL175" s="4" t="s">
        <v>185</v>
      </c>
      <c r="AM175" s="4" t="s">
        <v>185</v>
      </c>
      <c r="AN175" s="4" t="s">
        <v>185</v>
      </c>
      <c r="AO175" s="4" t="s">
        <v>185</v>
      </c>
      <c r="AP175" s="3">
        <v>49773</v>
      </c>
      <c r="AQ175" s="3">
        <v>50642</v>
      </c>
      <c r="AR175" s="3">
        <v>56097</v>
      </c>
      <c r="AS175" s="3">
        <v>72240</v>
      </c>
      <c r="AT175" s="3">
        <v>76944</v>
      </c>
      <c r="AU175" s="3">
        <v>98950</v>
      </c>
      <c r="AV175" s="5">
        <f>SUM(B175:AU175)</f>
        <v>404646</v>
      </c>
      <c r="AW175" s="5">
        <f>AVERAGE(B175:AU175)</f>
        <v>67441</v>
      </c>
      <c r="AX175" s="5">
        <f>MIN(B175:AU175)</f>
        <v>49773</v>
      </c>
      <c r="AY175" s="7">
        <f>MAX(B175:AU175)</f>
        <v>98950</v>
      </c>
      <c r="AZ175" s="12" t="str">
        <f>IF(AW175&gt;=10000000,"Greater or Equal","Smaller")</f>
        <v>Smaller</v>
      </c>
      <c r="BA175" s="5" t="e">
        <f>VLOOKUP(Table1[[#This Row],[Average 1970-2015]],LabelsTable,2,TRUE)</f>
        <v>#N/A</v>
      </c>
    </row>
    <row r="176" spans="1:53" x14ac:dyDescent="0.2">
      <c r="A176" t="s">
        <v>30</v>
      </c>
      <c r="B176" s="4" t="s">
        <v>185</v>
      </c>
      <c r="C176" s="4" t="s">
        <v>185</v>
      </c>
      <c r="D176" s="4" t="s">
        <v>185</v>
      </c>
      <c r="E176" s="4" t="s">
        <v>185</v>
      </c>
      <c r="F176" s="4" t="s">
        <v>185</v>
      </c>
      <c r="G176" s="4" t="s">
        <v>185</v>
      </c>
      <c r="H176" s="4" t="s">
        <v>185</v>
      </c>
      <c r="I176" s="4" t="s">
        <v>185</v>
      </c>
      <c r="J176" s="4" t="s">
        <v>185</v>
      </c>
      <c r="K176" s="4" t="s">
        <v>185</v>
      </c>
      <c r="L176" s="4" t="s">
        <v>185</v>
      </c>
      <c r="M176" s="4" t="s">
        <v>185</v>
      </c>
      <c r="N176" s="4" t="s">
        <v>185</v>
      </c>
      <c r="O176" s="4" t="s">
        <v>185</v>
      </c>
      <c r="P176" s="4" t="s">
        <v>185</v>
      </c>
      <c r="Q176" s="4" t="s">
        <v>185</v>
      </c>
      <c r="R176" s="4" t="s">
        <v>185</v>
      </c>
      <c r="S176" s="4" t="s">
        <v>185</v>
      </c>
      <c r="T176" s="4" t="s">
        <v>185</v>
      </c>
      <c r="U176" s="4" t="s">
        <v>185</v>
      </c>
      <c r="V176" s="4" t="s">
        <v>185</v>
      </c>
      <c r="W176" s="4" t="s">
        <v>185</v>
      </c>
      <c r="X176" s="4" t="s">
        <v>185</v>
      </c>
      <c r="Y176" s="4" t="s">
        <v>185</v>
      </c>
      <c r="Z176" s="4" t="s">
        <v>185</v>
      </c>
      <c r="AA176" s="4" t="s">
        <v>185</v>
      </c>
      <c r="AB176" s="4" t="s">
        <v>185</v>
      </c>
      <c r="AC176" s="4" t="s">
        <v>185</v>
      </c>
      <c r="AD176" s="4" t="s">
        <v>185</v>
      </c>
      <c r="AE176" s="4" t="s">
        <v>185</v>
      </c>
      <c r="AF176" s="4" t="s">
        <v>185</v>
      </c>
      <c r="AG176" s="4" t="s">
        <v>185</v>
      </c>
      <c r="AH176" s="4" t="s">
        <v>185</v>
      </c>
      <c r="AI176" s="4" t="s">
        <v>185</v>
      </c>
      <c r="AJ176" s="4" t="s">
        <v>185</v>
      </c>
      <c r="AK176" s="4" t="s">
        <v>185</v>
      </c>
      <c r="AL176" s="4" t="s">
        <v>185</v>
      </c>
      <c r="AM176" s="4" t="s">
        <v>185</v>
      </c>
      <c r="AN176" s="4" t="s">
        <v>185</v>
      </c>
      <c r="AO176" s="3">
        <v>210424</v>
      </c>
      <c r="AP176" s="3">
        <v>30196</v>
      </c>
      <c r="AQ176" s="3">
        <v>34884</v>
      </c>
      <c r="AR176" s="3">
        <v>19335</v>
      </c>
      <c r="AS176" s="3">
        <v>16488</v>
      </c>
      <c r="AT176" s="3">
        <v>34572</v>
      </c>
      <c r="AU176" s="3">
        <v>38859</v>
      </c>
      <c r="AV176" s="5">
        <f>SUM(B176:AU176)</f>
        <v>384758</v>
      </c>
      <c r="AW176" s="5">
        <f>AVERAGE(B176:AU176)</f>
        <v>54965.428571428572</v>
      </c>
      <c r="AX176" s="5">
        <f>MIN(B176:AU176)</f>
        <v>16488</v>
      </c>
      <c r="AY176" s="7">
        <f>MAX(B176:AU176)</f>
        <v>210424</v>
      </c>
      <c r="AZ176" s="12" t="str">
        <f>IF(AW176&gt;=10000000,"Greater or Equal","Smaller")</f>
        <v>Smaller</v>
      </c>
      <c r="BA176" s="5" t="e">
        <f>VLOOKUP(Table1[[#This Row],[Average 1970-2015]],LabelsTable,2,TRUE)</f>
        <v>#N/A</v>
      </c>
    </row>
    <row r="177" spans="1:53" x14ac:dyDescent="0.2">
      <c r="A177" t="s">
        <v>79</v>
      </c>
      <c r="B177" s="4" t="s">
        <v>185</v>
      </c>
      <c r="C177" s="4" t="s">
        <v>185</v>
      </c>
      <c r="D177" s="4" t="s">
        <v>185</v>
      </c>
      <c r="E177" s="4" t="s">
        <v>185</v>
      </c>
      <c r="F177" s="4" t="s">
        <v>185</v>
      </c>
      <c r="G177" s="4" t="s">
        <v>185</v>
      </c>
      <c r="H177" s="4" t="s">
        <v>185</v>
      </c>
      <c r="I177" s="4" t="s">
        <v>185</v>
      </c>
      <c r="J177" s="4" t="s">
        <v>185</v>
      </c>
      <c r="K177" s="4" t="s">
        <v>185</v>
      </c>
      <c r="L177" s="4" t="s">
        <v>185</v>
      </c>
      <c r="M177" s="4" t="s">
        <v>185</v>
      </c>
      <c r="N177" s="4" t="s">
        <v>185</v>
      </c>
      <c r="O177" s="4" t="s">
        <v>185</v>
      </c>
      <c r="P177" s="3">
        <v>27000</v>
      </c>
      <c r="Q177" s="3">
        <v>32800</v>
      </c>
      <c r="R177" s="3">
        <v>25900</v>
      </c>
      <c r="S177" s="3">
        <v>25900</v>
      </c>
      <c r="T177" s="3">
        <v>25900</v>
      </c>
      <c r="U177" s="3">
        <v>26000</v>
      </c>
      <c r="V177" s="3">
        <v>26000</v>
      </c>
      <c r="W177" s="3">
        <v>26000</v>
      </c>
      <c r="X177" s="3">
        <v>26000</v>
      </c>
      <c r="Y177" s="3">
        <v>26000</v>
      </c>
      <c r="Z177" s="3">
        <v>26000</v>
      </c>
      <c r="AA177" s="3">
        <v>27300</v>
      </c>
      <c r="AB177" s="3">
        <v>27300</v>
      </c>
      <c r="AC177" s="4" t="s">
        <v>185</v>
      </c>
      <c r="AD177" s="4" t="s">
        <v>185</v>
      </c>
      <c r="AE177" s="4" t="s">
        <v>185</v>
      </c>
      <c r="AF177" s="4" t="s">
        <v>185</v>
      </c>
      <c r="AG177" s="4" t="s">
        <v>185</v>
      </c>
      <c r="AH177" s="4" t="s">
        <v>185</v>
      </c>
      <c r="AI177" s="4" t="s">
        <v>185</v>
      </c>
      <c r="AJ177" s="4" t="s">
        <v>185</v>
      </c>
      <c r="AK177" s="4" t="s">
        <v>185</v>
      </c>
      <c r="AL177" s="4" t="s">
        <v>185</v>
      </c>
      <c r="AM177" s="4" t="s">
        <v>185</v>
      </c>
      <c r="AN177" s="4" t="s">
        <v>185</v>
      </c>
      <c r="AO177" s="4" t="s">
        <v>185</v>
      </c>
      <c r="AP177" s="4" t="s">
        <v>185</v>
      </c>
      <c r="AQ177" s="4" t="s">
        <v>185</v>
      </c>
      <c r="AR177" s="4" t="s">
        <v>185</v>
      </c>
      <c r="AS177" s="4" t="s">
        <v>185</v>
      </c>
      <c r="AT177" s="4" t="s">
        <v>185</v>
      </c>
      <c r="AU177" s="4" t="s">
        <v>185</v>
      </c>
      <c r="AV177" s="5">
        <f>SUM(B177:AU177)</f>
        <v>348100</v>
      </c>
      <c r="AW177" s="5">
        <f>AVERAGE(B177:AU177)</f>
        <v>26776.923076923078</v>
      </c>
      <c r="AX177" s="5">
        <f>MIN(B177:AU177)</f>
        <v>25900</v>
      </c>
      <c r="AY177" s="7">
        <f>MAX(B177:AU177)</f>
        <v>32800</v>
      </c>
      <c r="AZ177" s="12" t="str">
        <f>IF(AW177&gt;=10000000,"Greater or Equal","Smaller")</f>
        <v>Smaller</v>
      </c>
      <c r="BA177" s="5" t="e">
        <f>VLOOKUP(Table1[[#This Row],[Average 1970-2015]],LabelsTable,2,TRUE)</f>
        <v>#N/A</v>
      </c>
    </row>
    <row r="178" spans="1:53" x14ac:dyDescent="0.2">
      <c r="A178" t="s">
        <v>7</v>
      </c>
      <c r="B178" s="4" t="s">
        <v>185</v>
      </c>
      <c r="C178" s="4" t="s">
        <v>185</v>
      </c>
      <c r="D178" s="4" t="s">
        <v>185</v>
      </c>
      <c r="E178" s="4" t="s">
        <v>185</v>
      </c>
      <c r="F178" s="4" t="s">
        <v>185</v>
      </c>
      <c r="G178" s="4" t="s">
        <v>185</v>
      </c>
      <c r="H178" s="4" t="s">
        <v>185</v>
      </c>
      <c r="I178" s="4" t="s">
        <v>185</v>
      </c>
      <c r="J178" s="4" t="s">
        <v>185</v>
      </c>
      <c r="K178" s="4" t="s">
        <v>185</v>
      </c>
      <c r="L178" s="4" t="s">
        <v>185</v>
      </c>
      <c r="M178" s="4" t="s">
        <v>185</v>
      </c>
      <c r="N178" s="4" t="s">
        <v>185</v>
      </c>
      <c r="O178" s="4" t="s">
        <v>185</v>
      </c>
      <c r="P178" s="4" t="s">
        <v>185</v>
      </c>
      <c r="Q178" s="4" t="s">
        <v>185</v>
      </c>
      <c r="R178" s="4" t="s">
        <v>185</v>
      </c>
      <c r="S178" s="4" t="s">
        <v>185</v>
      </c>
      <c r="T178" s="4" t="s">
        <v>185</v>
      </c>
      <c r="U178" s="4" t="s">
        <v>185</v>
      </c>
      <c r="V178" s="4" t="s">
        <v>185</v>
      </c>
      <c r="W178" s="4" t="s">
        <v>185</v>
      </c>
      <c r="X178" s="4" t="s">
        <v>185</v>
      </c>
      <c r="Y178" s="4" t="s">
        <v>185</v>
      </c>
      <c r="Z178" s="4" t="s">
        <v>185</v>
      </c>
      <c r="AA178" s="4" t="s">
        <v>185</v>
      </c>
      <c r="AB178" s="4" t="s">
        <v>185</v>
      </c>
      <c r="AC178" s="4" t="s">
        <v>185</v>
      </c>
      <c r="AD178" s="4" t="s">
        <v>185</v>
      </c>
      <c r="AE178" s="4" t="s">
        <v>185</v>
      </c>
      <c r="AF178" s="4" t="s">
        <v>185</v>
      </c>
      <c r="AG178" s="4" t="s">
        <v>185</v>
      </c>
      <c r="AH178" s="4" t="s">
        <v>185</v>
      </c>
      <c r="AI178" s="4" t="s">
        <v>185</v>
      </c>
      <c r="AJ178" s="4" t="s">
        <v>185</v>
      </c>
      <c r="AK178" s="4" t="s">
        <v>185</v>
      </c>
      <c r="AL178" s="4" t="s">
        <v>185</v>
      </c>
      <c r="AM178" s="4" t="s">
        <v>185</v>
      </c>
      <c r="AN178" s="4" t="s">
        <v>185</v>
      </c>
      <c r="AO178" s="4" t="s">
        <v>185</v>
      </c>
      <c r="AP178" s="3">
        <v>0</v>
      </c>
      <c r="AQ178" s="3">
        <v>0</v>
      </c>
      <c r="AR178" s="3">
        <v>11284</v>
      </c>
      <c r="AS178" s="3">
        <v>146784</v>
      </c>
      <c r="AT178" s="3">
        <v>151776</v>
      </c>
      <c r="AU178" s="3">
        <v>3036</v>
      </c>
      <c r="AV178" s="5">
        <f>SUM(B178:AU178)</f>
        <v>312880</v>
      </c>
      <c r="AW178" s="5">
        <f>AVERAGE(B178:AU178)</f>
        <v>52146.666666666664</v>
      </c>
      <c r="AX178" s="5">
        <f>MIN(B178:AU178)</f>
        <v>0</v>
      </c>
      <c r="AY178" s="7">
        <f>MAX(B178:AU178)</f>
        <v>151776</v>
      </c>
      <c r="AZ178" s="12" t="str">
        <f>IF(AW178&gt;=10000000,"Greater or Equal","Smaller")</f>
        <v>Smaller</v>
      </c>
      <c r="BA178" s="5" t="e">
        <f>VLOOKUP(Table1[[#This Row],[Average 1970-2015]],LabelsTable,2,TRUE)</f>
        <v>#N/A</v>
      </c>
    </row>
    <row r="179" spans="1:53" x14ac:dyDescent="0.2">
      <c r="A179" t="s">
        <v>109</v>
      </c>
      <c r="B179" s="4" t="s">
        <v>185</v>
      </c>
      <c r="C179" s="4" t="s">
        <v>185</v>
      </c>
      <c r="D179" s="4" t="s">
        <v>185</v>
      </c>
      <c r="E179" s="4" t="s">
        <v>185</v>
      </c>
      <c r="F179" s="4" t="s">
        <v>185</v>
      </c>
      <c r="G179" s="4" t="s">
        <v>185</v>
      </c>
      <c r="H179" s="3">
        <v>4000</v>
      </c>
      <c r="I179" s="3">
        <v>4500</v>
      </c>
      <c r="J179" s="3">
        <v>5000</v>
      </c>
      <c r="K179" s="3">
        <v>5500</v>
      </c>
      <c r="L179" s="3">
        <v>11000</v>
      </c>
      <c r="M179" s="3">
        <v>5000</v>
      </c>
      <c r="N179" s="3">
        <v>5500</v>
      </c>
      <c r="O179" s="3">
        <v>6000</v>
      </c>
      <c r="P179" s="3">
        <v>8800</v>
      </c>
      <c r="Q179" s="3">
        <v>8600</v>
      </c>
      <c r="R179" s="3">
        <v>5500</v>
      </c>
      <c r="S179" s="3">
        <v>21000</v>
      </c>
      <c r="T179" s="3">
        <v>11200</v>
      </c>
      <c r="U179" s="3">
        <v>7800</v>
      </c>
      <c r="V179" s="3">
        <v>8300</v>
      </c>
      <c r="W179" s="3">
        <v>8300</v>
      </c>
      <c r="X179" s="3">
        <v>8900</v>
      </c>
      <c r="Y179" s="3">
        <v>8900</v>
      </c>
      <c r="Z179" s="3">
        <v>8900</v>
      </c>
      <c r="AA179" s="3">
        <v>9400</v>
      </c>
      <c r="AB179" s="3">
        <v>9400</v>
      </c>
      <c r="AC179" s="3">
        <v>12000</v>
      </c>
      <c r="AD179" s="3">
        <v>12000</v>
      </c>
      <c r="AE179" s="4" t="s">
        <v>185</v>
      </c>
      <c r="AF179" s="4" t="s">
        <v>185</v>
      </c>
      <c r="AG179" s="4" t="s">
        <v>185</v>
      </c>
      <c r="AH179" s="4" t="s">
        <v>185</v>
      </c>
      <c r="AI179" s="4" t="s">
        <v>185</v>
      </c>
      <c r="AJ179" s="4" t="s">
        <v>185</v>
      </c>
      <c r="AK179" s="4" t="s">
        <v>185</v>
      </c>
      <c r="AL179" s="4" t="s">
        <v>185</v>
      </c>
      <c r="AM179" s="4" t="s">
        <v>185</v>
      </c>
      <c r="AN179" s="4" t="s">
        <v>185</v>
      </c>
      <c r="AO179" s="4" t="s">
        <v>185</v>
      </c>
      <c r="AP179" s="4" t="s">
        <v>185</v>
      </c>
      <c r="AQ179" s="4" t="s">
        <v>185</v>
      </c>
      <c r="AR179" s="4" t="s">
        <v>185</v>
      </c>
      <c r="AS179" s="4" t="s">
        <v>185</v>
      </c>
      <c r="AT179" s="4" t="s">
        <v>185</v>
      </c>
      <c r="AU179" s="4" t="s">
        <v>185</v>
      </c>
      <c r="AV179" s="5">
        <f>SUM(B179:AU179)</f>
        <v>195500</v>
      </c>
      <c r="AW179" s="5">
        <f>AVERAGE(B179:AU179)</f>
        <v>8500</v>
      </c>
      <c r="AX179" s="5">
        <f>MIN(B179:AU179)</f>
        <v>4000</v>
      </c>
      <c r="AY179" s="7">
        <f>MAX(B179:AU179)</f>
        <v>21000</v>
      </c>
      <c r="AZ179" s="12" t="str">
        <f>IF(AW179&gt;=10000000,"Greater or Equal","Smaller")</f>
        <v>Smaller</v>
      </c>
      <c r="BA179" s="5" t="e">
        <f>VLOOKUP(Table1[[#This Row],[Average 1970-2015]],LabelsTable,2,TRUE)</f>
        <v>#N/A</v>
      </c>
    </row>
    <row r="180" spans="1:53" x14ac:dyDescent="0.2">
      <c r="A180" t="s">
        <v>174</v>
      </c>
      <c r="B180" s="4" t="s">
        <v>185</v>
      </c>
      <c r="C180" s="4" t="s">
        <v>185</v>
      </c>
      <c r="D180" s="4" t="s">
        <v>185</v>
      </c>
      <c r="E180" s="4" t="s">
        <v>185</v>
      </c>
      <c r="F180" s="4" t="s">
        <v>185</v>
      </c>
      <c r="G180" s="4" t="s">
        <v>185</v>
      </c>
      <c r="H180" s="4" t="s">
        <v>185</v>
      </c>
      <c r="I180" s="4" t="s">
        <v>185</v>
      </c>
      <c r="J180" s="4" t="s">
        <v>185</v>
      </c>
      <c r="K180" s="4" t="s">
        <v>185</v>
      </c>
      <c r="L180" s="4" t="s">
        <v>185</v>
      </c>
      <c r="M180" s="4" t="s">
        <v>185</v>
      </c>
      <c r="N180" s="4" t="s">
        <v>185</v>
      </c>
      <c r="O180" s="4" t="s">
        <v>185</v>
      </c>
      <c r="P180" s="4" t="s">
        <v>185</v>
      </c>
      <c r="Q180" s="4" t="s">
        <v>185</v>
      </c>
      <c r="R180" s="4" t="s">
        <v>185</v>
      </c>
      <c r="S180" s="4" t="s">
        <v>185</v>
      </c>
      <c r="T180" s="4" t="s">
        <v>185</v>
      </c>
      <c r="U180" s="4" t="s">
        <v>185</v>
      </c>
      <c r="V180" s="4" t="s">
        <v>185</v>
      </c>
      <c r="W180" s="4" t="s">
        <v>185</v>
      </c>
      <c r="X180" s="4" t="s">
        <v>185</v>
      </c>
      <c r="Y180" s="4" t="s">
        <v>185</v>
      </c>
      <c r="Z180" s="4" t="s">
        <v>185</v>
      </c>
      <c r="AA180" s="4" t="s">
        <v>185</v>
      </c>
      <c r="AB180" s="4" t="s">
        <v>185</v>
      </c>
      <c r="AC180" s="4" t="s">
        <v>185</v>
      </c>
      <c r="AD180" s="4" t="s">
        <v>185</v>
      </c>
      <c r="AE180" s="4" t="s">
        <v>185</v>
      </c>
      <c r="AF180" s="4" t="s">
        <v>185</v>
      </c>
      <c r="AG180" s="4" t="s">
        <v>185</v>
      </c>
      <c r="AH180" s="4" t="s">
        <v>185</v>
      </c>
      <c r="AI180" s="4" t="s">
        <v>185</v>
      </c>
      <c r="AJ180" s="4" t="s">
        <v>185</v>
      </c>
      <c r="AK180" s="4" t="s">
        <v>185</v>
      </c>
      <c r="AL180" s="4" t="s">
        <v>185</v>
      </c>
      <c r="AM180" s="4" t="s">
        <v>185</v>
      </c>
      <c r="AN180" s="4" t="s">
        <v>185</v>
      </c>
      <c r="AO180" s="4" t="s">
        <v>185</v>
      </c>
      <c r="AP180" s="4" t="s">
        <v>185</v>
      </c>
      <c r="AQ180" s="4" t="s">
        <v>185</v>
      </c>
      <c r="AR180" s="4" t="s">
        <v>185</v>
      </c>
      <c r="AS180" s="4" t="s">
        <v>185</v>
      </c>
      <c r="AT180" s="4" t="s">
        <v>185</v>
      </c>
      <c r="AU180" s="3">
        <v>53074</v>
      </c>
      <c r="AV180" s="5">
        <f>SUM(B180:AU180)</f>
        <v>53074</v>
      </c>
      <c r="AW180" s="5">
        <f>AVERAGE(B180:AU180)</f>
        <v>53074</v>
      </c>
      <c r="AX180" s="5">
        <f>MIN(B180:AU180)</f>
        <v>53074</v>
      </c>
      <c r="AY180" s="7">
        <f>MAX(B180:AU180)</f>
        <v>53074</v>
      </c>
      <c r="AZ180" s="12" t="str">
        <f>IF(AW180&gt;=10000000,"Greater or Equal","Smaller")</f>
        <v>Smaller</v>
      </c>
      <c r="BA180" s="5" t="e">
        <f>VLOOKUP(Table1[[#This Row],[Average 1970-2015]],LabelsTable,2,TRUE)</f>
        <v>#N/A</v>
      </c>
    </row>
    <row r="181" spans="1:53" x14ac:dyDescent="0.2">
      <c r="A181" t="s">
        <v>3</v>
      </c>
      <c r="B181" s="3">
        <v>10400</v>
      </c>
      <c r="C181" s="3">
        <v>10600</v>
      </c>
      <c r="D181" s="3">
        <v>11000</v>
      </c>
      <c r="E181" s="3">
        <v>11500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4" t="s">
        <v>185</v>
      </c>
      <c r="Y181" s="4" t="s">
        <v>185</v>
      </c>
      <c r="Z181" s="4" t="s">
        <v>185</v>
      </c>
      <c r="AA181" s="4" t="s">
        <v>185</v>
      </c>
      <c r="AB181" s="4" t="s">
        <v>185</v>
      </c>
      <c r="AC181" s="4" t="s">
        <v>185</v>
      </c>
      <c r="AD181" s="4" t="s">
        <v>185</v>
      </c>
      <c r="AE181" s="4" t="s">
        <v>185</v>
      </c>
      <c r="AF181" s="4" t="s">
        <v>185</v>
      </c>
      <c r="AG181" s="4" t="s">
        <v>185</v>
      </c>
      <c r="AH181" s="4" t="s">
        <v>185</v>
      </c>
      <c r="AI181" s="4" t="s">
        <v>185</v>
      </c>
      <c r="AJ181" s="4" t="s">
        <v>185</v>
      </c>
      <c r="AK181" s="4" t="s">
        <v>185</v>
      </c>
      <c r="AL181" s="4" t="s">
        <v>185</v>
      </c>
      <c r="AM181" s="4" t="s">
        <v>185</v>
      </c>
      <c r="AN181" s="4" t="s">
        <v>185</v>
      </c>
      <c r="AO181" s="4" t="s">
        <v>185</v>
      </c>
      <c r="AP181" s="4" t="s">
        <v>185</v>
      </c>
      <c r="AQ181" s="4" t="s">
        <v>185</v>
      </c>
      <c r="AR181" s="4" t="s">
        <v>185</v>
      </c>
      <c r="AS181" s="4" t="s">
        <v>185</v>
      </c>
      <c r="AT181" s="4" t="s">
        <v>185</v>
      </c>
      <c r="AU181" s="4" t="s">
        <v>185</v>
      </c>
      <c r="AV181" s="5">
        <f>SUM(B181:AU181)</f>
        <v>43500</v>
      </c>
      <c r="AW181" s="5">
        <f>AVERAGE(B181:AU181)</f>
        <v>1977.2727272727273</v>
      </c>
      <c r="AX181" s="5">
        <f>MIN(B181:AU181)</f>
        <v>0</v>
      </c>
      <c r="AY181" s="7">
        <f>MAX(B181:AU181)</f>
        <v>11500</v>
      </c>
      <c r="AZ181" s="12" t="str">
        <f>IF(AW181&gt;=10000000,"Greater or Equal","Smaller")</f>
        <v>Smaller</v>
      </c>
      <c r="BA181" s="17" t="e">
        <f>VLOOKUP(Table1[[#This Row],[Average 1970-2015]],LabelsTable,2,TRUE)</f>
        <v>#N/A</v>
      </c>
    </row>
  </sheetData>
  <sortState xmlns:xlrd2="http://schemas.microsoft.com/office/spreadsheetml/2017/richdata2" ref="A2:AZ181">
    <sortCondition ref="A181"/>
  </sortState>
  <pageMargins left="0.7" right="0.7" top="0.75" bottom="0.75" header="0.3" footer="0.3"/>
  <pageSetup orientation="portrait" r:id="rId1"/>
  <headerFooter>
    <oddFooter>&amp;L_x000D_&amp;1#&amp;"Calibri"&amp;10&amp;K808080 Veri Sınıflandırma Tipi: GENEL / GENERAL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66ED01D9C6CD4F8EF692BC00440200" ma:contentTypeVersion="18" ma:contentTypeDescription="Create a new document." ma:contentTypeScope="" ma:versionID="8b8a617cef8e8b51199231aee8a5967b">
  <xsd:schema xmlns:xsd="http://www.w3.org/2001/XMLSchema" xmlns:xs="http://www.w3.org/2001/XMLSchema" xmlns:p="http://schemas.microsoft.com/office/2006/metadata/properties" xmlns:ns2="564593e7-9486-4afc-9034-c0bc47c7e827" xmlns:ns3="3209eabc-6b4c-4f90-bde2-0537f5abc669" targetNamespace="http://schemas.microsoft.com/office/2006/metadata/properties" ma:root="true" ma:fieldsID="110e2c42025d9d3bf83b9e0c559bbeff" ns2:_="" ns3:_="">
    <xsd:import namespace="564593e7-9486-4afc-9034-c0bc47c7e827"/>
    <xsd:import namespace="3209eabc-6b4c-4f90-bde2-0537f5abc6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593e7-9486-4afc-9034-c0bc47c7e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e24e12-4a8c-4aa6-8a98-f6849860fe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9eabc-6b4c-4f90-bde2-0537f5abc6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4fc982f-64f3-40dc-83d9-50ab040c007f}" ma:internalName="TaxCatchAll" ma:showField="CatchAllData" ma:web="3209eabc-6b4c-4f90-bde2-0537f5abc6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09eabc-6b4c-4f90-bde2-0537f5abc669" xsi:nil="true"/>
    <lcf76f155ced4ddcb4097134ff3c332f xmlns="564593e7-9486-4afc-9034-c0bc47c7e8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58D15A-49C4-456C-84C0-E98B739666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D7B9C-6B8B-4458-8024-A5297402D7CE}"/>
</file>

<file path=customXml/itemProps3.xml><?xml version="1.0" encoding="utf-8"?>
<ds:datastoreItem xmlns:ds="http://schemas.openxmlformats.org/officeDocument/2006/customXml" ds:itemID="{C1B43ABD-A794-4E46-BB51-A7F5B983B2F0}">
  <ds:schemaRefs>
    <ds:schemaRef ds:uri="http://schemas.microsoft.com/office/2006/metadata/properties"/>
    <ds:schemaRef ds:uri="http://schemas.microsoft.com/office/infopath/2007/PartnerControls"/>
    <ds:schemaRef ds:uri="3209eabc-6b4c-4f90-bde2-0537f5abc669"/>
    <ds:schemaRef ds:uri="564593e7-9486-4afc-9034-c0bc47c7e8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Agenda</vt:lpstr>
      <vt:lpstr>Chart</vt:lpstr>
      <vt:lpstr>Pivot_Table</vt:lpstr>
      <vt:lpstr>Pass_CarriedbyCountryEachYear</vt:lpstr>
      <vt:lpstr>LabelsTable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KOLT</dc:creator>
  <cp:lastModifiedBy>Seda Akgül</cp:lastModifiedBy>
  <dcterms:created xsi:type="dcterms:W3CDTF">2017-05-22T18:20:35Z</dcterms:created>
  <dcterms:modified xsi:type="dcterms:W3CDTF">2024-03-14T14:20:15Z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0x0101003F66ED01D9C6CD4F8EF692BC00440200</vt:lpwstr>
  </property>
  <property fmtid="{D5CDD505-2E9C-101B-9397-08002B2CF9AE}" pid="3" name="MSIP_Label_af70b8dc-403d-4223-95e2-b5c9ed5aab7b_Enabled">
    <vt:lpwstr>true</vt:lpwstr>
  </property>
  <property fmtid="{D5CDD505-2E9C-101B-9397-08002B2CF9AE}" pid="4" name="MSIP_Label_af70b8dc-403d-4223-95e2-b5c9ed5aab7b_SetDate">
    <vt:lpwstr>2023-04-28T05:05:53Z</vt:lpwstr>
  </property>
  <property fmtid="{D5CDD505-2E9C-101B-9397-08002B2CF9AE}" pid="5" name="MSIP_Label_af70b8dc-403d-4223-95e2-b5c9ed5aab7b_Method">
    <vt:lpwstr>Privileged</vt:lpwstr>
  </property>
  <property fmtid="{D5CDD505-2E9C-101B-9397-08002B2CF9AE}" pid="6" name="MSIP_Label_af70b8dc-403d-4223-95e2-b5c9ed5aab7b_Name">
    <vt:lpwstr>Genel</vt:lpwstr>
  </property>
  <property fmtid="{D5CDD505-2E9C-101B-9397-08002B2CF9AE}" pid="7" name="MSIP_Label_af70b8dc-403d-4223-95e2-b5c9ed5aab7b_SiteId">
    <vt:lpwstr>2ae2e245-8e8d-4036-856f-bf6abd255644</vt:lpwstr>
  </property>
  <property fmtid="{D5CDD505-2E9C-101B-9397-08002B2CF9AE}" pid="8" name="MSIP_Label_af70b8dc-403d-4223-95e2-b5c9ed5aab7b_ActionId">
    <vt:lpwstr>3c717301-4cce-4489-8867-4e413c21165a</vt:lpwstr>
  </property>
  <property fmtid="{D5CDD505-2E9C-101B-9397-08002B2CF9AE}" pid="9" name="MSIP_Label_af70b8dc-403d-4223-95e2-b5c9ed5aab7b_ContentBits">
    <vt:lpwstr>2</vt:lpwstr>
  </property>
</Properties>
</file>